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<sst xmlns="http://schemas.openxmlformats.org/spreadsheetml/2006/main" count="2395" uniqueCount="593">
  <si>
    <t>四川省人民代表大会常务委员会办公厅</t>
  </si>
  <si>
    <t>2021年部门预算</t>
  </si>
  <si>
    <t>报送日期：  2021年3月8日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</si>
  <si>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</si>
  <si>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</si>
  <si>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</si>
  <si>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</si>
  <si>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</si>
  <si>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</si>
  <si>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</si>
  <si>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</si>
  <si>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</si>
  <si>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</si>
  <si>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</si>
  <si>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</si>
  <si>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</si>
  <si>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</si>
  <si>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</si>
  <si>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</si>
  <si>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</si>
  <si>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</si>
  <si>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</si>
  <si>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</si>
  <si>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</si>
  <si>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</si>
  <si>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</si>
  <si>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</si>
  <si>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</si>
  <si>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</si>
  <si>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</si>
  <si>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</si>
  <si>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</si>
  <si>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</si>
  <si>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</si>
  <si>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</si>
  <si>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</si>
  <si>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</si>
  <si>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</si>
  <si>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</si>
  <si>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</si>
  <si>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</si>
  <si>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</si>
  <si>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</si>
  <si>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</si>
  <si>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</si>
  <si>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</si>
  <si>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</si>
  <si>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</si>
  <si>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</si>
  <si>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</si>
  <si>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</si>
  <si>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</si>
  <si>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</si>
  <si>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</si>
  <si>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</si>
  <si>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</si>
  <si>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</si>
  <si>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</si>
  <si>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</si>
  <si>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</si>
  <si>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</si>
  <si>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</si>
  <si>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</si>
  <si>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</si>
  <si>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</si>
  <si>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</si>
  <si>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</si>
  <si>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</si>
  <si>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</si>
  <si>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</si>
  <si>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</si>
  <si>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</si>
  <si>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</si>
  <si>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</si>
  <si>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</si>
  <si>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</si>
  <si>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</si>
  <si>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</si>
  <si>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</si>
  <si>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</si>
  <si>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</si>
  <si>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</si>
  <si>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</si>
  <si>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四川省人大常委会办公厅</t>
  </si>
  <si>
    <t>201</t>
  </si>
  <si>
    <t>01</t>
  </si>
  <si>
    <t>101301</t>
  </si>
  <si>
    <t xml:space="preserve">    行政运行</t>
  </si>
  <si>
    <t>02</t>
  </si>
  <si>
    <t xml:space="preserve">    一般行政管理事务</t>
  </si>
  <si>
    <t>04</t>
  </si>
  <si>
    <t xml:space="preserve">    人大会议</t>
  </si>
  <si>
    <t>05</t>
  </si>
  <si>
    <t xml:space="preserve">    人大立法</t>
  </si>
  <si>
    <t>06</t>
  </si>
  <si>
    <t xml:space="preserve">    人大监督</t>
  </si>
  <si>
    <t>07</t>
  </si>
  <si>
    <t xml:space="preserve">    人大代表履职能力提升</t>
  </si>
  <si>
    <t>08</t>
  </si>
  <si>
    <t xml:space="preserve">    代表工作</t>
  </si>
  <si>
    <t>09</t>
  </si>
  <si>
    <t xml:space="preserve">    人大信访工作</t>
  </si>
  <si>
    <t>99</t>
  </si>
  <si>
    <t xml:space="preserve">    其他人大事务支出</t>
  </si>
  <si>
    <t>205</t>
  </si>
  <si>
    <t>03</t>
  </si>
  <si>
    <t xml:space="preserve">    培训支出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</si>
  <si>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</si>
  <si>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</si>
  <si>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</si>
  <si>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</si>
  <si>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</si>
  <si>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</si>
  <si>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</si>
  <si>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</si>
  <si>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</si>
  <si>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</si>
  <si>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</si>
  <si>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省级机关老干部休养三所</t>
  </si>
  <si>
    <t>101601</t>
  </si>
  <si>
    <t>机关服务中心</t>
  </si>
  <si>
    <t xml:space="preserve">  四川省人大办公厅机关服务中心</t>
  </si>
  <si>
    <t>101602</t>
  </si>
  <si>
    <t xml:space="preserve">    机关服务</t>
  </si>
  <si>
    <t xml:space="preserve">    事业单位离退休</t>
  </si>
  <si>
    <t>全额事业单位（在蓉）</t>
  </si>
  <si>
    <t xml:space="preserve">  四川省人大常委会办公厅信息中心</t>
  </si>
  <si>
    <t>50</t>
  </si>
  <si>
    <t>101603</t>
  </si>
  <si>
    <t xml:space="preserve">    事业运行</t>
  </si>
  <si>
    <t xml:space="preserve">    机关事业单位职业年金缴费支出</t>
  </si>
  <si>
    <t xml:space="preserve">    事业单位医疗</t>
  </si>
  <si>
    <t xml:space="preserve">  四川省人大常委会办公厅预算联网中心</t>
  </si>
  <si>
    <t>101604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</si>
  <si>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</si>
  <si>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</si>
  <si>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</si>
  <si>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</si>
  <si>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</si>
  <si>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</si>
  <si>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</si>
  <si>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</si>
  <si>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</si>
  <si>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</si>
  <si>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</si>
  <si>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</si>
  <si>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</si>
  <si>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</si>
  <si>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</si>
  <si>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</si>
  <si>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</si>
  <si>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</si>
  <si>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</si>
  <si>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</si>
  <si>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</si>
  <si>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</si>
  <si>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</si>
  <si>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</si>
  <si>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</si>
  <si>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</si>
  <si>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</si>
  <si>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</si>
  <si>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</si>
  <si>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</si>
  <si>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</si>
  <si>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</si>
  <si>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</si>
  <si>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</si>
  <si>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</si>
  <si>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</si>
  <si>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</si>
  <si>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</si>
  <si>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</si>
  <si>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</si>
  <si>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</si>
  <si>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</si>
  <si>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</si>
  <si>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</si>
  <si>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</si>
  <si>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</si>
  <si>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</si>
  <si>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</si>
  <si>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</si>
  <si>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</si>
  <si>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</si>
  <si>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</si>
  <si>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</si>
  <si>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</si>
  <si>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</si>
  <si>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</si>
  <si>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</si>
  <si>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</si>
  <si>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</si>
  <si>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</si>
  <si>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</si>
  <si>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</si>
  <si>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</si>
  <si>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</si>
  <si>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</si>
  <si>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</si>
  <si>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</si>
  <si>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</si>
  <si>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</si>
  <si>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</si>
  <si>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</si>
  <si>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</si>
  <si>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</si>
  <si>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</si>
  <si>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</si>
  <si>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</si>
  <si>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</si>
  <si>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</si>
  <si>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</si>
  <si>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</si>
  <si>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</si>
  <si>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</si>
  <si>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大型修缮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</si>
  <si>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</si>
  <si>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</si>
  <si>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</si>
  <si>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</si>
  <si>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</si>
  <si>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</si>
  <si>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</si>
  <si>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</si>
  <si>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</si>
  <si>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</si>
  <si>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</si>
  <si>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</si>
  <si>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</si>
  <si>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</si>
  <si>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</si>
  <si>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</si>
  <si>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</si>
  <si>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</si>
  <si>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</si>
  <si>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</si>
  <si>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</si>
  <si>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</si>
  <si>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</si>
  <si>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</si>
  <si>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</si>
  <si>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</si>
  <si>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</si>
  <si>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</si>
  <si>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</si>
  <si>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</si>
  <si>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</si>
  <si>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</si>
  <si>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</si>
  <si>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</si>
  <si>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</si>
  <si>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</si>
  <si>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</si>
  <si>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</si>
  <si>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</si>
  <si>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</si>
  <si>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</si>
  <si>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</si>
  <si>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</si>
  <si>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</si>
  <si>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</si>
  <si>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</si>
  <si>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</si>
  <si>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</si>
  <si>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</si>
  <si>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</si>
  <si>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</si>
  <si>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</si>
  <si>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</si>
  <si>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</si>
  <si>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</si>
  <si>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</si>
  <si>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</si>
  <si>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</si>
  <si>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</si>
  <si>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</si>
  <si>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</si>
  <si>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</si>
  <si>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</si>
  <si>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</si>
  <si>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</si>
  <si>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</si>
  <si>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</si>
  <si>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</si>
  <si>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</si>
  <si>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</si>
  <si>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</si>
  <si>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</si>
  <si>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</si>
  <si>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</si>
  <si>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</si>
  <si>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</si>
  <si>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</si>
  <si>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</si>
  <si>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</si>
  <si>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</si>
  <si>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</si>
  <si>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</si>
  <si>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</si>
  <si>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</si>
  <si>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</si>
  <si>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</si>
  <si>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</si>
  <si>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</si>
  <si>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</si>
  <si>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</si>
  <si>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</si>
  <si>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</si>
  <si>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</si>
  <si>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</si>
  <si>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</si>
  <si>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</si>
  <si>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</si>
  <si>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</si>
  <si>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</si>
  <si>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</si>
  <si>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</si>
  <si>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</si>
  <si>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</si>
  <si>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</si>
  <si>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</si>
  <si>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</si>
  <si>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</si>
  <si>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</si>
  <si>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人大事务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</si>
  <si>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</si>
  <si>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</si>
  <si>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</si>
  <si>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</si>
  <si>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</si>
  <si>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</si>
  <si>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</si>
  <si>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</si>
  <si>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</si>
  <si>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</si>
  <si>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</si>
  <si>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</si>
  <si>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</si>
  <si>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</si>
  <si>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</si>
  <si>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</si>
  <si>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</si>
  <si>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</si>
  <si>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</si>
  <si>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</si>
  <si>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</si>
  <si>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</si>
  <si>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</si>
  <si>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</si>
  <si>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</si>
  <si>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</si>
  <si>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</si>
  <si>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</si>
  <si>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</si>
  <si>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</si>
  <si>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</si>
  <si>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</si>
  <si>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</si>
  <si>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</si>
  <si>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</si>
  <si>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</si>
  <si>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</si>
  <si>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</si>
  <si>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</si>
  <si>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</si>
  <si>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</si>
  <si>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</si>
  <si>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</si>
  <si>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</si>
  <si>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</si>
  <si>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</si>
  <si>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</si>
  <si>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</si>
  <si>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</si>
  <si>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</si>
  <si>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</si>
  <si>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</si>
  <si>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 xml:space="preserve">      职业年金缴费</t>
  </si>
  <si>
    <t>表3-2</t>
  </si>
  <si>
    <t>一般公共预算项目支出预算表</t>
  </si>
  <si>
    <t>单位名称（项目）</t>
  </si>
  <si>
    <t xml:space="preserve">      纪检监察专项工作经费</t>
  </si>
  <si>
    <t xml:space="preserve">      继续实施项目——办公用房维修改造经费</t>
  </si>
  <si>
    <t xml:space="preserve">      继续实施项目——常委会会议厅表决系统改造</t>
  </si>
  <si>
    <t xml:space="preserve">      人大业务专项经费</t>
  </si>
  <si>
    <t xml:space="preserve">      设施设备购置费</t>
  </si>
  <si>
    <t xml:space="preserve">      信息化建设及运行维护经费</t>
  </si>
  <si>
    <t xml:space="preserve">      移动办公平台建设项目</t>
  </si>
  <si>
    <t xml:space="preserve">      重点课题调研经费</t>
  </si>
  <si>
    <t xml:space="preserve">      专委会经费</t>
  </si>
  <si>
    <t xml:space="preserve">      立法经费</t>
  </si>
  <si>
    <t xml:space="preserve">      监督检查专项经费</t>
  </si>
  <si>
    <t xml:space="preserve">      代表履职能力提升经费</t>
  </si>
  <si>
    <t xml:space="preserve">      代表履职活动保障经费</t>
  </si>
  <si>
    <t xml:space="preserve">      信访工作专项经费</t>
  </si>
  <si>
    <t xml:space="preserve">      离退休工作专项经费</t>
  </si>
  <si>
    <t xml:space="preserve">      联系基层专项经费</t>
  </si>
  <si>
    <t xml:space="preserve">      收回再安排_四川省直机关办公用房维修资金</t>
  </si>
  <si>
    <t xml:space="preserve">      武警及安保经费</t>
  </si>
  <si>
    <t xml:space="preserve">      宣传公报专项经费</t>
  </si>
  <si>
    <t xml:space="preserve">      选举经费</t>
  </si>
  <si>
    <t xml:space="preserve">      锅炉燃气费</t>
  </si>
  <si>
    <t xml:space="preserve">      离退休工作经费</t>
  </si>
  <si>
    <t xml:space="preserve">      机关服务中心工作经费</t>
  </si>
  <si>
    <t xml:space="preserve">      省人大信息中心工作经费</t>
  </si>
  <si>
    <t xml:space="preserve">      继续实施项目——预算联网中心开办经费</t>
  </si>
  <si>
    <t xml:space="preserve">      预算联网中心专项工作经费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</si>
  <si>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</si>
  <si>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</si>
  <si>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</si>
  <si>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</si>
  <si>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</si>
  <si>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</si>
  <si>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</si>
  <si>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</si>
  <si>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</si>
  <si>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</si>
  <si>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</si>
  <si>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（本表无数据）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</si>
  <si>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</si>
  <si>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</si>
  <si>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</si>
  <si>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</si>
  <si>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</si>
  <si>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</si>
  <si>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</si>
  <si>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</si>
  <si>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</si>
  <si>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</si>
  <si>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</si>
  <si>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</si>
  <si>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</si>
  <si>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</si>
  <si>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</si>
  <si>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</si>
  <si>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</si>
  <si>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</si>
  <si>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</si>
  <si>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101-四川省人民代表大会常务委员会办公厅</t>
  </si>
  <si>
    <t>101301-四川省人大常委会办公厅</t>
  </si>
  <si>
    <t>信息化建设及运行维护经费</t>
  </si>
  <si>
    <t>确保省人大机关信息网络及设备安全、稳定、高效运行、数据保密、推行无纸化办公，实现科学化管控。</t>
  </si>
  <si>
    <t>电子信息化系统</t>
  </si>
  <si>
    <t>维护个数大于13个</t>
  </si>
  <si>
    <t>资金使用效果</t>
  </si>
  <si>
    <t>降低印刷费用</t>
  </si>
  <si>
    <t>服务对象满意度</t>
  </si>
  <si>
    <t>大于95%</t>
  </si>
  <si>
    <t>信息系统正常运行率</t>
  </si>
  <si>
    <t>98%</t>
  </si>
  <si>
    <t>纸张使用节约率</t>
  </si>
  <si>
    <t>减少20%</t>
  </si>
  <si>
    <t>信息新系统验收合格率</t>
  </si>
  <si>
    <t>100%</t>
  </si>
  <si>
    <t>推进无纸化办公</t>
  </si>
  <si>
    <t>推进省人大常委会机关无纸化办公，减少资源的使用，降低对环境的污染。</t>
  </si>
  <si>
    <t>项目完成进度</t>
  </si>
  <si>
    <t>平台作用的持久影响</t>
  </si>
  <si>
    <t>通过平台建设，为信息化办公打下基础，逐步向现代化办公方式转变。</t>
  </si>
  <si>
    <t>软件维护响应</t>
  </si>
  <si>
    <t>及时响应</t>
  </si>
  <si>
    <t xml:space="preserve">  立法经费</t>
  </si>
  <si>
    <t>加强重点、民生领域立法，做好法规、规章、规范性文件的修改废止工作，健全立法工作机制，提高立法质量，推进科学立法、民主立法、依法立法，为治蜀兴川提供有力法治保障。</t>
  </si>
  <si>
    <t>开展规范性文件备案审查</t>
  </si>
  <si>
    <t>大于等于200件</t>
  </si>
  <si>
    <t>对工作的促进作用</t>
  </si>
  <si>
    <t>推进科学立法、民主立法和依法立法工作</t>
  </si>
  <si>
    <t>--</t>
  </si>
  <si>
    <t>对党内法规进行合法性审查</t>
  </si>
  <si>
    <t>大于等于60件</t>
  </si>
  <si>
    <t>完善法律体系</t>
  </si>
  <si>
    <t>通过对重点领域和民生领域立法，完善立法体系，切实保障社会各项工作有法可依。</t>
  </si>
  <si>
    <t>完成2021年度立法计划</t>
  </si>
  <si>
    <t>工作完成率大于等于95%</t>
  </si>
  <si>
    <t>提高立法质量</t>
  </si>
  <si>
    <t>长期持续</t>
  </si>
  <si>
    <t>完成时间</t>
  </si>
  <si>
    <t>2021年12月</t>
  </si>
  <si>
    <t>使用资金</t>
  </si>
  <si>
    <t>财政预算内</t>
  </si>
  <si>
    <t>代表履职能力提升经费</t>
  </si>
  <si>
    <t>健全代表履职保障机制，全面提升人大代表履职能力，夯实代表履职基础，充分发挥代表作用。</t>
  </si>
  <si>
    <t>代表培训人次</t>
  </si>
  <si>
    <t>大于等于200人次</t>
  </si>
  <si>
    <t>加强和改进人大工作，提升代表履职能力和水平。</t>
  </si>
  <si>
    <t>服务代表满意度</t>
  </si>
  <si>
    <t>大于等于95%</t>
  </si>
  <si>
    <t>开展代表集中培训期数</t>
  </si>
  <si>
    <t>1期</t>
  </si>
  <si>
    <t>产生的影响</t>
  </si>
  <si>
    <t>代表履职率</t>
  </si>
  <si>
    <t>按照培训费标准开支</t>
  </si>
  <si>
    <t>650元每人每天</t>
  </si>
  <si>
    <t>经费开支额度</t>
  </si>
  <si>
    <t>预算内开支</t>
  </si>
  <si>
    <t>代表履职活动保障经费</t>
  </si>
  <si>
    <t>委托21个市州人大常委会及省军区政治部组织省人大代表开展专题调研、集中观察；省人大常委会围绕全省工作重点，进行专题视察调研，切实保障人民意志充分体现。</t>
  </si>
  <si>
    <t>保障代表履职人数</t>
  </si>
  <si>
    <t>876人</t>
  </si>
  <si>
    <t>通过充分收集代表意见，切实提高人大各项工作的针对性和有效性。</t>
  </si>
  <si>
    <t>服务代表工作满意度</t>
  </si>
  <si>
    <t>形成视察调研报告</t>
  </si>
  <si>
    <t>大于等于21篇</t>
  </si>
  <si>
    <t>保障人民意志充分体现，维护社会长治久安。</t>
  </si>
  <si>
    <t>组织代表参加省人大执法检查等活动</t>
  </si>
  <si>
    <t>大于等于20人次</t>
  </si>
  <si>
    <t>组织代表列席省人大常委会会议</t>
  </si>
  <si>
    <t>大于等于35人次</t>
  </si>
  <si>
    <t>组织视察人次</t>
  </si>
  <si>
    <t>大于等于400人次</t>
  </si>
  <si>
    <t>每名代表经费开支标准</t>
  </si>
  <si>
    <t>5000元每年每人</t>
  </si>
  <si>
    <t>专委会经费</t>
  </si>
  <si>
    <t>根据省人大专门委员会的“三定”方案，确保省人大十个专门委员会的日常运行，正常履行专委会工作职责。</t>
  </si>
  <si>
    <t>保障专门委员会数量</t>
  </si>
  <si>
    <t>10个</t>
  </si>
  <si>
    <t>形成省人大常委会各专门委员会和各市州人大工作层面良好互动。</t>
  </si>
  <si>
    <t>专委会对口联系指导工作覆盖全省市州</t>
  </si>
  <si>
    <t>21个</t>
  </si>
  <si>
    <t>代表有效履职</t>
  </si>
  <si>
    <t>服务保障代表有效履职</t>
  </si>
  <si>
    <t>实施时间</t>
  </si>
  <si>
    <t>2021年</t>
  </si>
  <si>
    <t>可持续影响时间</t>
  </si>
  <si>
    <t>长期</t>
  </si>
  <si>
    <t>监督检查专项经费</t>
  </si>
  <si>
    <t>通过执法检查、专题询问、法律法规备案审查和工作评议、预决算审查等形式，履行人大监督职能，加强和改进监督工作，推动全省各项工作在法治轨道上有序运行。</t>
  </si>
  <si>
    <t>开展环境领域相关执法检查</t>
  </si>
  <si>
    <t>大于等于2次</t>
  </si>
  <si>
    <t>提高部门工作效率和监督执法的公正性，权威性</t>
  </si>
  <si>
    <t>开展执法调研和专题调研</t>
  </si>
  <si>
    <t>大于等于30次</t>
  </si>
  <si>
    <t>开展常委会执法检查</t>
  </si>
  <si>
    <t>大于等于6次</t>
  </si>
  <si>
    <t>完成调研报告</t>
  </si>
  <si>
    <t>大于等于15篇</t>
  </si>
  <si>
    <t>立法工作、监督工作、调查研究工作完成率</t>
  </si>
  <si>
    <t>预算内执行进度大于等于95%</t>
  </si>
  <si>
    <t>人大机关工作保障专项经费</t>
  </si>
  <si>
    <t>保障机关档案室、文印室和预算联网审查室等办公区域正常运转，切实保障人大工作正常开展。</t>
  </si>
  <si>
    <t>劳务聘请人数</t>
  </si>
  <si>
    <t>29人</t>
  </si>
  <si>
    <t>保障预算联网监察室</t>
  </si>
  <si>
    <t>正常运转</t>
  </si>
  <si>
    <t>保障机关档案室</t>
  </si>
  <si>
    <t>保障机关文印室</t>
  </si>
  <si>
    <t xml:space="preserve">                表7</t>
  </si>
  <si>
    <t>2021年省对市（州）转移支付项目绩效目标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</si>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</sst>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8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9" fontId="0" fillId="0" borderId="0" applyFont="0" applyFill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8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4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4" fillId="0" borderId="4" applyNumberFormat="0" applyFill="0" applyAlignment="0" applyProtection="0"/>
    <xf numFmtId="0" fontId="17" fillId="5" borderId="0" applyNumberFormat="0" applyBorder="0" applyAlignment="0" applyProtection="0"/>
    <xf numFmtId="0" fontId="4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17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8" fillId="26" borderId="12" applyNumberFormat="0" applyAlignment="0" applyProtection="0"/>
    <xf numFmtId="0" fontId="17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23" fillId="0" borderId="13" applyNumberFormat="0" applyFill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20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9" fillId="43" borderId="14" applyNumberFormat="0" applyAlignment="0" applyProtection="0"/>
    <xf numFmtId="0" fontId="20" fillId="3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0" fillId="43" borderId="12" applyNumberFormat="0" applyAlignment="0" applyProtection="0"/>
    <xf numFmtId="0" fontId="30" fillId="43" borderId="12" applyNumberFormat="0" applyAlignment="0" applyProtection="0"/>
    <xf numFmtId="0" fontId="31" fillId="47" borderId="15" applyNumberFormat="0" applyAlignment="0" applyProtection="0"/>
    <xf numFmtId="0" fontId="31" fillId="47" borderId="1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4" fillId="0" borderId="4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6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0" fillId="5" borderId="3" applyNumberFormat="0" applyFont="0" applyAlignment="0" applyProtection="0"/>
    <xf numFmtId="0" fontId="29" fillId="43" borderId="14" applyNumberFormat="0" applyAlignment="0" applyProtection="0"/>
    <xf numFmtId="0" fontId="26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</cellStyleXfs>
  <cellXfs count="223">
    <xf numFmtId="1" fontId="0" fillId="0" borderId="0" xfId="0" applyNumberFormat="1" applyFont="1" applyFill="1" applyAlignment="1">
      <alignment/>
    </xf>
    <xf numFmtId="0" fontId="2" fillId="0" borderId="0" xfId="145" applyAlignment="1">
      <alignment vertical="center" wrapText="1"/>
      <protection/>
    </xf>
    <xf numFmtId="0" fontId="2" fillId="0" borderId="0" xfId="145" applyFont="1" applyAlignment="1">
      <alignment vertical="center" wrapText="1"/>
      <protection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145" applyFont="1" applyAlignment="1">
      <alignment horizontal="center" vertical="center" wrapText="1"/>
      <protection/>
    </xf>
    <xf numFmtId="0" fontId="2" fillId="0" borderId="0" xfId="145" applyFont="1" applyAlignment="1">
      <alignment horizontal="center" vertical="center" wrapText="1"/>
      <protection/>
    </xf>
    <xf numFmtId="0" fontId="2" fillId="0" borderId="19" xfId="145" applyFont="1" applyBorder="1" applyAlignment="1">
      <alignment vertical="center"/>
      <protection/>
    </xf>
    <xf numFmtId="0" fontId="2" fillId="0" borderId="19" xfId="145" applyFont="1" applyBorder="1" applyAlignment="1">
      <alignment vertical="center" wrapText="1"/>
      <protection/>
    </xf>
    <xf numFmtId="0" fontId="2" fillId="0" borderId="0" xfId="145" applyFont="1" applyBorder="1" applyAlignment="1">
      <alignment vertical="center" wrapText="1"/>
      <protection/>
    </xf>
    <xf numFmtId="0" fontId="2" fillId="0" borderId="20" xfId="145" applyBorder="1" applyAlignment="1">
      <alignment horizontal="center" vertical="center" wrapText="1"/>
      <protection/>
    </xf>
    <xf numFmtId="0" fontId="2" fillId="0" borderId="21" xfId="145" applyBorder="1" applyAlignment="1">
      <alignment horizontal="center" vertical="center" wrapText="1"/>
      <protection/>
    </xf>
    <xf numFmtId="0" fontId="2" fillId="0" borderId="22" xfId="145" applyBorder="1" applyAlignment="1">
      <alignment horizontal="center" vertical="center" wrapText="1"/>
      <protection/>
    </xf>
    <xf numFmtId="0" fontId="2" fillId="0" borderId="20" xfId="145" applyFont="1" applyBorder="1" applyAlignment="1">
      <alignment horizontal="center" vertical="center" wrapText="1"/>
      <protection/>
    </xf>
    <xf numFmtId="0" fontId="2" fillId="0" borderId="21" xfId="145" applyFont="1" applyBorder="1" applyAlignment="1">
      <alignment horizontal="center" vertical="center" wrapText="1"/>
      <protection/>
    </xf>
    <xf numFmtId="0" fontId="2" fillId="0" borderId="22" xfId="145" applyFont="1" applyBorder="1" applyAlignment="1">
      <alignment horizontal="center" vertical="center" wrapText="1"/>
      <protection/>
    </xf>
    <xf numFmtId="0" fontId="2" fillId="0" borderId="23" xfId="145" applyFont="1" applyBorder="1" applyAlignment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38" fillId="0" borderId="22" xfId="0" applyNumberFormat="1" applyFont="1" applyFill="1" applyBorder="1" applyAlignment="1">
      <alignment vertical="center"/>
    </xf>
    <xf numFmtId="0" fontId="2" fillId="0" borderId="22" xfId="145" applyFont="1" applyBorder="1" applyAlignment="1">
      <alignment vertical="center" wrapText="1"/>
      <protection/>
    </xf>
    <xf numFmtId="0" fontId="2" fillId="0" borderId="22" xfId="145" applyFont="1" applyBorder="1" applyAlignment="1">
      <alignment horizontal="left" vertical="center" wrapText="1"/>
      <protection/>
    </xf>
    <xf numFmtId="0" fontId="2" fillId="0" borderId="22" xfId="145" applyBorder="1" applyAlignment="1">
      <alignment horizontal="right" vertical="center" wrapText="1"/>
      <protection/>
    </xf>
    <xf numFmtId="0" fontId="2" fillId="0" borderId="22" xfId="145" applyFont="1" applyBorder="1" applyAlignment="1">
      <alignment horizontal="left" vertical="top" wrapText="1"/>
      <protection/>
    </xf>
    <xf numFmtId="0" fontId="2" fillId="0" borderId="22" xfId="145" applyBorder="1" applyAlignment="1">
      <alignment horizontal="left" vertical="top" wrapText="1"/>
      <protection/>
    </xf>
    <xf numFmtId="0" fontId="6" fillId="0" borderId="22" xfId="145" applyFont="1" applyBorder="1" applyAlignment="1">
      <alignment horizontal="center" vertical="center" wrapText="1"/>
      <protection/>
    </xf>
    <xf numFmtId="0" fontId="2" fillId="0" borderId="22" xfId="145" applyBorder="1" applyAlignment="1">
      <alignment vertical="center" wrapText="1"/>
      <protection/>
    </xf>
    <xf numFmtId="0" fontId="57" fillId="0" borderId="0" xfId="0" applyNumberFormat="1" applyFont="1" applyFill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right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180" fontId="6" fillId="0" borderId="22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80" fontId="6" fillId="0" borderId="23" xfId="0" applyNumberFormat="1" applyFont="1" applyFill="1" applyBorder="1" applyAlignment="1">
      <alignment horizontal="right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0" fontId="2" fillId="0" borderId="30" xfId="0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32" xfId="0" applyNumberFormat="1" applyFont="1" applyFill="1" applyBorder="1" applyAlignment="1" applyProtection="1">
      <alignment vertical="center" wrapText="1"/>
      <protection/>
    </xf>
    <xf numFmtId="31" fontId="6" fillId="0" borderId="2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43" borderId="0" xfId="0" applyNumberFormat="1" applyFont="1" applyFill="1" applyAlignment="1">
      <alignment/>
    </xf>
    <xf numFmtId="0" fontId="9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43" borderId="39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vertical="center" wrapText="1"/>
      <protection/>
    </xf>
    <xf numFmtId="181" fontId="9" fillId="0" borderId="22" xfId="0" applyNumberFormat="1" applyFont="1" applyFill="1" applyBorder="1" applyAlignment="1" applyProtection="1">
      <alignment vertical="center" wrapText="1"/>
      <protection/>
    </xf>
    <xf numFmtId="181" fontId="9" fillId="0" borderId="44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1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Continuous" vertical="center"/>
      <protection/>
    </xf>
    <xf numFmtId="0" fontId="9" fillId="0" borderId="47" xfId="0" applyNumberFormat="1" applyFont="1" applyFill="1" applyBorder="1" applyAlignment="1" applyProtection="1">
      <alignment horizontal="centerContinuous" vertical="center"/>
      <protection/>
    </xf>
    <xf numFmtId="0" fontId="9" fillId="0" borderId="48" xfId="0" applyNumberFormat="1" applyFont="1" applyFill="1" applyBorder="1" applyAlignment="1" applyProtection="1">
      <alignment horizontal="centerContinuous" vertical="center"/>
      <protection/>
    </xf>
    <xf numFmtId="1" fontId="9" fillId="0" borderId="49" xfId="0" applyNumberFormat="1" applyFont="1" applyFill="1" applyBorder="1" applyAlignment="1" applyProtection="1">
      <alignment horizontal="center" vertical="center" wrapText="1"/>
      <protection/>
    </xf>
    <xf numFmtId="1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 applyProtection="1">
      <alignment vertical="center" wrapText="1"/>
      <protection/>
    </xf>
    <xf numFmtId="181" fontId="9" fillId="0" borderId="43" xfId="0" applyNumberFormat="1" applyFont="1" applyFill="1" applyBorder="1" applyAlignment="1" applyProtection="1">
      <alignment vertical="center" wrapText="1"/>
      <protection/>
    </xf>
    <xf numFmtId="181" fontId="9" fillId="0" borderId="3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left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1" fontId="9" fillId="0" borderId="43" xfId="0" applyNumberFormat="1" applyFont="1" applyFill="1" applyBorder="1" applyAlignment="1" applyProtection="1">
      <alignment horizontal="center" vertical="center" wrapText="1"/>
      <protection/>
    </xf>
    <xf numFmtId="49" fontId="9" fillId="0" borderId="38" xfId="0" applyNumberFormat="1" applyFont="1" applyFill="1" applyBorder="1" applyAlignment="1" applyProtection="1">
      <alignment vertical="center" wrapText="1"/>
      <protection/>
    </xf>
    <xf numFmtId="181" fontId="9" fillId="0" borderId="51" xfId="0" applyNumberFormat="1" applyFont="1" applyFill="1" applyBorder="1" applyAlignment="1" applyProtection="1">
      <alignment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1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 wrapText="1"/>
      <protection/>
    </xf>
    <xf numFmtId="49" fontId="9" fillId="0" borderId="4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0" fillId="43" borderId="0" xfId="0" applyNumberFormat="1" applyFont="1" applyFill="1" applyAlignment="1">
      <alignment/>
    </xf>
    <xf numFmtId="0" fontId="9" fillId="0" borderId="22" xfId="0" applyNumberFormat="1" applyFont="1" applyFill="1" applyBorder="1" applyAlignment="1">
      <alignment horizontal="center" vertical="center"/>
    </xf>
    <xf numFmtId="0" fontId="9" fillId="43" borderId="22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43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 applyProtection="1">
      <alignment vertical="center" wrapText="1"/>
      <protection/>
    </xf>
    <xf numFmtId="1" fontId="0" fillId="0" borderId="22" xfId="0" applyNumberFormat="1" applyFont="1" applyFill="1" applyBorder="1" applyAlignment="1">
      <alignment horizontal="center" vertical="center"/>
    </xf>
    <xf numFmtId="0" fontId="9" fillId="43" borderId="0" xfId="0" applyNumberFormat="1" applyFont="1" applyFill="1" applyAlignment="1">
      <alignment/>
    </xf>
    <xf numFmtId="0" fontId="9" fillId="43" borderId="44" xfId="0" applyNumberFormat="1" applyFont="1" applyFill="1" applyBorder="1" applyAlignment="1" applyProtection="1">
      <alignment horizontal="center" vertical="center"/>
      <protection/>
    </xf>
    <xf numFmtId="0" fontId="9" fillId="43" borderId="33" xfId="0" applyNumberFormat="1" applyFont="1" applyFill="1" applyBorder="1" applyAlignment="1" applyProtection="1">
      <alignment horizontal="center" vertical="center"/>
      <protection/>
    </xf>
    <xf numFmtId="0" fontId="9" fillId="43" borderId="34" xfId="0" applyNumberFormat="1" applyFont="1" applyFill="1" applyBorder="1" applyAlignment="1" applyProtection="1">
      <alignment horizontal="center" vertical="center"/>
      <protection/>
    </xf>
    <xf numFmtId="1" fontId="9" fillId="0" borderId="33" xfId="0" applyNumberFormat="1" applyFont="1" applyFill="1" applyBorder="1" applyAlignment="1" applyProtection="1">
      <alignment horizontal="center" vertical="center"/>
      <protection/>
    </xf>
    <xf numFmtId="1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43" borderId="42" xfId="0" applyNumberFormat="1" applyFont="1" applyFill="1" applyBorder="1" applyAlignment="1" applyProtection="1">
      <alignment horizontal="center" vertical="center"/>
      <protection/>
    </xf>
    <xf numFmtId="0" fontId="9" fillId="43" borderId="39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0" fontId="9" fillId="43" borderId="35" xfId="0" applyNumberFormat="1" applyFont="1" applyFill="1" applyBorder="1" applyAlignment="1" applyProtection="1">
      <alignment horizontal="center" vertical="center"/>
      <protection/>
    </xf>
    <xf numFmtId="1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>
      <alignment vertical="center"/>
    </xf>
    <xf numFmtId="181" fontId="6" fillId="0" borderId="42" xfId="0" applyNumberFormat="1" applyFont="1" applyFill="1" applyBorder="1" applyAlignment="1" applyProtection="1">
      <alignment vertical="center" wrapText="1"/>
      <protection/>
    </xf>
    <xf numFmtId="0" fontId="9" fillId="0" borderId="36" xfId="0" applyNumberFormat="1" applyFont="1" applyFill="1" applyBorder="1" applyAlignment="1">
      <alignment vertical="center"/>
    </xf>
    <xf numFmtId="181" fontId="6" fillId="0" borderId="41" xfId="0" applyNumberFormat="1" applyFont="1" applyFill="1" applyBorder="1" applyAlignment="1" applyProtection="1">
      <alignment vertical="center" wrapText="1"/>
      <protection/>
    </xf>
    <xf numFmtId="181" fontId="6" fillId="0" borderId="54" xfId="0" applyNumberFormat="1" applyFont="1" applyFill="1" applyBorder="1" applyAlignment="1" applyProtection="1">
      <alignment vertical="center" wrapText="1"/>
      <protection/>
    </xf>
    <xf numFmtId="181" fontId="6" fillId="0" borderId="40" xfId="0" applyNumberFormat="1" applyFont="1" applyFill="1" applyBorder="1" applyAlignment="1" applyProtection="1">
      <alignment vertical="center" wrapText="1"/>
      <protection/>
    </xf>
    <xf numFmtId="181" fontId="6" fillId="0" borderId="39" xfId="0" applyNumberFormat="1" applyFont="1" applyFill="1" applyBorder="1" applyAlignment="1" applyProtection="1">
      <alignment vertical="center" wrapText="1"/>
      <protection/>
    </xf>
    <xf numFmtId="1" fontId="6" fillId="0" borderId="22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 applyProtection="1">
      <alignment vertical="center" wrapText="1"/>
      <protection/>
    </xf>
    <xf numFmtId="0" fontId="9" fillId="0" borderId="25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181" fontId="6" fillId="0" borderId="38" xfId="0" applyNumberFormat="1" applyFont="1" applyFill="1" applyBorder="1" applyAlignment="1" applyProtection="1">
      <alignment vertical="center" wrapText="1"/>
      <protection/>
    </xf>
    <xf numFmtId="0" fontId="9" fillId="0" borderId="55" xfId="0" applyNumberFormat="1" applyFont="1" applyFill="1" applyBorder="1" applyAlignment="1">
      <alignment vertical="center"/>
    </xf>
    <xf numFmtId="181" fontId="6" fillId="0" borderId="55" xfId="0" applyNumberFormat="1" applyFont="1" applyFill="1" applyBorder="1" applyAlignment="1" applyProtection="1">
      <alignment vertical="center" wrapText="1"/>
      <protection/>
    </xf>
    <xf numFmtId="0" fontId="6" fillId="0" borderId="42" xfId="0" applyNumberFormat="1" applyFont="1" applyFill="1" applyBorder="1" applyAlignment="1">
      <alignment vertical="center"/>
    </xf>
    <xf numFmtId="0" fontId="9" fillId="0" borderId="56" xfId="0" applyNumberFormat="1" applyFont="1" applyFill="1" applyBorder="1" applyAlignment="1">
      <alignment vertical="center"/>
    </xf>
    <xf numFmtId="181" fontId="6" fillId="0" borderId="56" xfId="0" applyNumberFormat="1" applyFont="1" applyFill="1" applyBorder="1" applyAlignment="1" applyProtection="1">
      <alignment vertical="center" wrapText="1"/>
      <protection/>
    </xf>
    <xf numFmtId="0" fontId="6" fillId="0" borderId="54" xfId="0" applyNumberFormat="1" applyFont="1" applyFill="1" applyBorder="1" applyAlignment="1">
      <alignment vertical="center"/>
    </xf>
    <xf numFmtId="0" fontId="9" fillId="0" borderId="54" xfId="0" applyNumberFormat="1" applyFont="1" applyFill="1" applyBorder="1" applyAlignment="1">
      <alignment vertical="center"/>
    </xf>
    <xf numFmtId="0" fontId="6" fillId="0" borderId="54" xfId="0" applyNumberFormat="1" applyFont="1" applyFill="1" applyBorder="1" applyAlignment="1">
      <alignment horizontal="center" vertical="center"/>
    </xf>
    <xf numFmtId="181" fontId="6" fillId="0" borderId="54" xfId="0" applyNumberFormat="1" applyFont="1" applyFill="1" applyBorder="1" applyAlignment="1">
      <alignment vertical="center" wrapText="1"/>
    </xf>
    <xf numFmtId="181" fontId="6" fillId="0" borderId="54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44" xfId="0" applyNumberFormat="1" applyFont="1" applyFill="1" applyBorder="1" applyAlignment="1" applyProtection="1">
      <alignment horizontal="center" vertical="center"/>
      <protection/>
    </xf>
    <xf numFmtId="0" fontId="6" fillId="43" borderId="43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43" borderId="39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1" fontId="6" fillId="0" borderId="51" xfId="0" applyNumberFormat="1" applyFont="1" applyFill="1" applyBorder="1" applyAlignment="1" applyProtection="1">
      <alignment vertical="center" wrapText="1"/>
      <protection/>
    </xf>
    <xf numFmtId="0" fontId="9" fillId="43" borderId="43" xfId="0" applyNumberFormat="1" applyFont="1" applyFill="1" applyBorder="1" applyAlignment="1" applyProtection="1">
      <alignment horizontal="center" vertical="center" wrapText="1"/>
      <protection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82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43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182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43" borderId="42" xfId="0" applyNumberFormat="1" applyFont="1" applyFill="1" applyBorder="1" applyAlignment="1" applyProtection="1">
      <alignment horizontal="center" vertical="center" wrapText="1"/>
      <protection/>
    </xf>
    <xf numFmtId="0" fontId="9" fillId="43" borderId="0" xfId="0" applyNumberFormat="1" applyFont="1" applyFill="1" applyAlignment="1" applyProtection="1">
      <alignment horizontal="right" vertical="center"/>
      <protection/>
    </xf>
    <xf numFmtId="1" fontId="0" fillId="0" borderId="3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 applyProtection="1">
      <alignment horizontal="center" vertical="center"/>
      <protection/>
    </xf>
    <xf numFmtId="181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36" xfId="0" applyNumberFormat="1" applyFont="1" applyFill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181" fontId="6" fillId="0" borderId="51" xfId="0" applyNumberFormat="1" applyFont="1" applyFill="1" applyBorder="1" applyAlignment="1">
      <alignment horizontal="right" vertical="center" wrapText="1"/>
    </xf>
    <xf numFmtId="181" fontId="6" fillId="0" borderId="51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>
      <alignment horizontal="right" vertical="center" wrapText="1"/>
    </xf>
    <xf numFmtId="181" fontId="6" fillId="0" borderId="2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63.83203125" style="0" customWidth="1"/>
  </cols>
  <sheetData>
    <row r="1" ht="14.25">
      <c r="A1" s="217"/>
    </row>
    <row r="3" ht="63.75" customHeight="1">
      <c r="A3" s="218" t="s">
        <v>0</v>
      </c>
    </row>
    <row r="4" ht="107.25" customHeight="1">
      <c r="A4" s="219" t="s">
        <v>1</v>
      </c>
    </row>
    <row r="5" ht="409.5" customHeight="1" hidden="1">
      <c r="A5" s="220"/>
    </row>
    <row r="6" ht="22.5">
      <c r="A6" s="221"/>
    </row>
    <row r="7" ht="57" customHeight="1">
      <c r="A7" s="221"/>
    </row>
    <row r="8" ht="78" customHeight="1"/>
    <row r="9" ht="82.5" customHeight="1">
      <c r="A9" s="222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89"/>
      <c r="B1" s="89"/>
      <c r="C1" s="89"/>
      <c r="D1" s="89"/>
      <c r="E1" s="90"/>
      <c r="F1" s="89"/>
      <c r="G1" s="89"/>
      <c r="H1" s="69" t="s">
        <v>408</v>
      </c>
    </row>
    <row r="2" spans="1:8" ht="25.5" customHeight="1">
      <c r="A2" s="65" t="s">
        <v>409</v>
      </c>
      <c r="B2" s="65"/>
      <c r="C2" s="65"/>
      <c r="D2" s="65"/>
      <c r="E2" s="65"/>
      <c r="F2" s="65"/>
      <c r="G2" s="65"/>
      <c r="H2" s="65"/>
    </row>
    <row r="3" spans="1:8" ht="19.5" customHeight="1">
      <c r="A3" s="91" t="s">
        <v>0</v>
      </c>
      <c r="B3" s="92"/>
      <c r="C3" s="92"/>
      <c r="D3" s="92"/>
      <c r="E3" s="92"/>
      <c r="F3" s="92"/>
      <c r="G3" s="92"/>
      <c r="H3" s="69" t="s">
        <v>5</v>
      </c>
    </row>
    <row r="4" spans="1:8" ht="19.5" customHeight="1">
      <c r="A4" s="93" t="s">
        <v>410</v>
      </c>
      <c r="B4" s="93" t="s">
        <v>411</v>
      </c>
      <c r="C4" s="74" t="s">
        <v>412</v>
      </c>
      <c r="D4" s="74"/>
      <c r="E4" s="84"/>
      <c r="F4" s="84"/>
      <c r="G4" s="84"/>
      <c r="H4" s="74"/>
    </row>
    <row r="5" spans="1:8" ht="19.5" customHeight="1">
      <c r="A5" s="93"/>
      <c r="B5" s="93"/>
      <c r="C5" s="95" t="s">
        <v>59</v>
      </c>
      <c r="D5" s="76" t="s">
        <v>265</v>
      </c>
      <c r="E5" s="109" t="s">
        <v>413</v>
      </c>
      <c r="F5" s="110"/>
      <c r="G5" s="111"/>
      <c r="H5" s="99" t="s">
        <v>270</v>
      </c>
    </row>
    <row r="6" spans="1:8" ht="33.75" customHeight="1">
      <c r="A6" s="82"/>
      <c r="B6" s="82"/>
      <c r="C6" s="100"/>
      <c r="D6" s="83"/>
      <c r="E6" s="101" t="s">
        <v>74</v>
      </c>
      <c r="F6" s="102" t="s">
        <v>414</v>
      </c>
      <c r="G6" s="103" t="s">
        <v>415</v>
      </c>
      <c r="H6" s="104"/>
    </row>
    <row r="7" spans="1:8" ht="19.5" customHeight="1">
      <c r="A7" s="85" t="s">
        <v>38</v>
      </c>
      <c r="B7" s="105" t="s">
        <v>59</v>
      </c>
      <c r="C7" s="87">
        <f>SUM(D7,F7:H7)</f>
        <v>228.6</v>
      </c>
      <c r="D7" s="106">
        <v>0</v>
      </c>
      <c r="E7" s="106">
        <f>SUM(F7:G7)</f>
        <v>193.6</v>
      </c>
      <c r="F7" s="106">
        <v>0</v>
      </c>
      <c r="G7" s="86">
        <v>193.6</v>
      </c>
      <c r="H7" s="107">
        <v>35</v>
      </c>
    </row>
    <row r="8" spans="1:8" ht="19.5" customHeight="1">
      <c r="A8" s="85" t="s">
        <v>38</v>
      </c>
      <c r="B8" s="105" t="s">
        <v>82</v>
      </c>
      <c r="C8" s="87">
        <f>SUM(D8,F8:H8)</f>
        <v>228.6</v>
      </c>
      <c r="D8" s="106">
        <v>0</v>
      </c>
      <c r="E8" s="106">
        <f>SUM(F8:G8)</f>
        <v>193.6</v>
      </c>
      <c r="F8" s="106">
        <v>0</v>
      </c>
      <c r="G8" s="86">
        <v>193.6</v>
      </c>
      <c r="H8" s="107">
        <v>35</v>
      </c>
    </row>
    <row r="9" spans="1:8" ht="19.5" customHeight="1">
      <c r="A9" s="85" t="s">
        <v>86</v>
      </c>
      <c r="B9" s="105" t="s">
        <v>83</v>
      </c>
      <c r="C9" s="87">
        <f>SUM(D9,F9:H9)</f>
        <v>228.6</v>
      </c>
      <c r="D9" s="106">
        <v>0</v>
      </c>
      <c r="E9" s="106">
        <f>SUM(F9:G9)</f>
        <v>193.6</v>
      </c>
      <c r="F9" s="106">
        <v>0</v>
      </c>
      <c r="G9" s="86">
        <v>193.6</v>
      </c>
      <c r="H9" s="107">
        <v>35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G17" sqref="G17:H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62"/>
      <c r="B1" s="63"/>
      <c r="C1" s="63"/>
      <c r="D1" s="63"/>
      <c r="E1" s="63"/>
      <c r="F1" s="63"/>
      <c r="G1" s="63"/>
      <c r="H1" s="64" t="s">
        <v>416</v>
      </c>
    </row>
    <row r="2" spans="1:8" ht="19.5" customHeight="1">
      <c r="A2" s="65" t="s">
        <v>417</v>
      </c>
      <c r="B2" s="65"/>
      <c r="C2" s="65"/>
      <c r="D2" s="65"/>
      <c r="E2" s="65"/>
      <c r="F2" s="65"/>
      <c r="G2" s="65"/>
      <c r="H2" s="65"/>
    </row>
    <row r="3" spans="1:8" ht="19.5" customHeight="1">
      <c r="A3" s="66" t="s">
        <v>0</v>
      </c>
      <c r="B3" s="67"/>
      <c r="C3" s="67"/>
      <c r="D3" s="67"/>
      <c r="E3" s="67"/>
      <c r="F3" s="68"/>
      <c r="G3" s="68"/>
      <c r="H3" s="69" t="s">
        <v>5</v>
      </c>
    </row>
    <row r="4" spans="1:8" ht="19.5" customHeight="1">
      <c r="A4" s="70" t="s">
        <v>58</v>
      </c>
      <c r="B4" s="71"/>
      <c r="C4" s="71"/>
      <c r="D4" s="71"/>
      <c r="E4" s="72"/>
      <c r="F4" s="73" t="s">
        <v>418</v>
      </c>
      <c r="G4" s="74"/>
      <c r="H4" s="74"/>
    </row>
    <row r="5" spans="1:8" ht="19.5" customHeight="1">
      <c r="A5" s="70" t="s">
        <v>69</v>
      </c>
      <c r="B5" s="71"/>
      <c r="C5" s="72"/>
      <c r="D5" s="75" t="s">
        <v>70</v>
      </c>
      <c r="E5" s="76" t="s">
        <v>140</v>
      </c>
      <c r="F5" s="77" t="s">
        <v>59</v>
      </c>
      <c r="G5" s="77" t="s">
        <v>136</v>
      </c>
      <c r="H5" s="74" t="s">
        <v>137</v>
      </c>
    </row>
    <row r="6" spans="1:8" ht="19.5" customHeight="1">
      <c r="A6" s="78" t="s">
        <v>79</v>
      </c>
      <c r="B6" s="79" t="s">
        <v>80</v>
      </c>
      <c r="C6" s="80" t="s">
        <v>81</v>
      </c>
      <c r="D6" s="81"/>
      <c r="E6" s="82"/>
      <c r="F6" s="83"/>
      <c r="G6" s="83"/>
      <c r="H6" s="84"/>
    </row>
    <row r="7" spans="1:8" ht="19.5" customHeight="1">
      <c r="A7" s="85" t="s">
        <v>38</v>
      </c>
      <c r="B7" s="85" t="s">
        <v>38</v>
      </c>
      <c r="C7" s="85" t="s">
        <v>38</v>
      </c>
      <c r="D7" s="85" t="s">
        <v>38</v>
      </c>
      <c r="E7" s="85" t="s">
        <v>38</v>
      </c>
      <c r="F7" s="86">
        <f aca="true" t="shared" si="0" ref="F7:F16">SUM(G7:H7)</f>
        <v>0</v>
      </c>
      <c r="G7" s="87" t="s">
        <v>38</v>
      </c>
      <c r="H7" s="86" t="s">
        <v>38</v>
      </c>
    </row>
    <row r="8" spans="1:8" ht="19.5" customHeight="1">
      <c r="A8" s="85" t="s">
        <v>38</v>
      </c>
      <c r="B8" s="85" t="s">
        <v>38</v>
      </c>
      <c r="C8" s="85" t="s">
        <v>38</v>
      </c>
      <c r="D8" s="85" t="s">
        <v>38</v>
      </c>
      <c r="E8" s="85" t="s">
        <v>38</v>
      </c>
      <c r="F8" s="86">
        <f t="shared" si="0"/>
        <v>0</v>
      </c>
      <c r="G8" s="87" t="s">
        <v>38</v>
      </c>
      <c r="H8" s="86" t="s">
        <v>38</v>
      </c>
    </row>
    <row r="9" spans="1:8" ht="19.5" customHeight="1">
      <c r="A9" s="85" t="s">
        <v>38</v>
      </c>
      <c r="B9" s="85" t="s">
        <v>38</v>
      </c>
      <c r="C9" s="85" t="s">
        <v>38</v>
      </c>
      <c r="D9" s="85" t="s">
        <v>38</v>
      </c>
      <c r="E9" s="85" t="s">
        <v>38</v>
      </c>
      <c r="F9" s="86">
        <f t="shared" si="0"/>
        <v>0</v>
      </c>
      <c r="G9" s="87" t="s">
        <v>38</v>
      </c>
      <c r="H9" s="86" t="s">
        <v>38</v>
      </c>
    </row>
    <row r="10" spans="1:8" ht="19.5" customHeight="1">
      <c r="A10" s="85" t="s">
        <v>38</v>
      </c>
      <c r="B10" s="85" t="s">
        <v>38</v>
      </c>
      <c r="C10" s="85" t="s">
        <v>38</v>
      </c>
      <c r="D10" s="85" t="s">
        <v>38</v>
      </c>
      <c r="E10" s="85" t="s">
        <v>38</v>
      </c>
      <c r="F10" s="86">
        <f t="shared" si="0"/>
        <v>0</v>
      </c>
      <c r="G10" s="87" t="s">
        <v>38</v>
      </c>
      <c r="H10" s="86" t="s">
        <v>38</v>
      </c>
    </row>
    <row r="11" spans="1:8" ht="19.5" customHeight="1">
      <c r="A11" s="85" t="s">
        <v>38</v>
      </c>
      <c r="B11" s="85" t="s">
        <v>38</v>
      </c>
      <c r="C11" s="85" t="s">
        <v>38</v>
      </c>
      <c r="D11" s="85" t="s">
        <v>38</v>
      </c>
      <c r="E11" s="85" t="s">
        <v>38</v>
      </c>
      <c r="F11" s="86">
        <f t="shared" si="0"/>
        <v>0</v>
      </c>
      <c r="G11" s="87" t="s">
        <v>38</v>
      </c>
      <c r="H11" s="86" t="s">
        <v>38</v>
      </c>
    </row>
    <row r="12" spans="1:8" ht="19.5" customHeight="1">
      <c r="A12" s="85" t="s">
        <v>38</v>
      </c>
      <c r="B12" s="85" t="s">
        <v>38</v>
      </c>
      <c r="C12" s="85" t="s">
        <v>38</v>
      </c>
      <c r="D12" s="85" t="s">
        <v>38</v>
      </c>
      <c r="E12" s="85" t="s">
        <v>38</v>
      </c>
      <c r="F12" s="86">
        <f t="shared" si="0"/>
        <v>0</v>
      </c>
      <c r="G12" s="87" t="s">
        <v>38</v>
      </c>
      <c r="H12" s="86" t="s">
        <v>38</v>
      </c>
    </row>
    <row r="13" spans="1:8" ht="19.5" customHeight="1">
      <c r="A13" s="85" t="s">
        <v>38</v>
      </c>
      <c r="B13" s="85" t="s">
        <v>38</v>
      </c>
      <c r="C13" s="85" t="s">
        <v>38</v>
      </c>
      <c r="D13" s="85" t="s">
        <v>38</v>
      </c>
      <c r="E13" s="85" t="s">
        <v>38</v>
      </c>
      <c r="F13" s="86">
        <f t="shared" si="0"/>
        <v>0</v>
      </c>
      <c r="G13" s="87" t="s">
        <v>38</v>
      </c>
      <c r="H13" s="86" t="s">
        <v>38</v>
      </c>
    </row>
    <row r="14" spans="1:8" ht="19.5" customHeight="1">
      <c r="A14" s="85" t="s">
        <v>38</v>
      </c>
      <c r="B14" s="85" t="s">
        <v>38</v>
      </c>
      <c r="C14" s="85" t="s">
        <v>38</v>
      </c>
      <c r="D14" s="85" t="s">
        <v>38</v>
      </c>
      <c r="E14" s="85" t="s">
        <v>38</v>
      </c>
      <c r="F14" s="86">
        <f t="shared" si="0"/>
        <v>0</v>
      </c>
      <c r="G14" s="87" t="s">
        <v>38</v>
      </c>
      <c r="H14" s="86" t="s">
        <v>38</v>
      </c>
    </row>
    <row r="15" spans="1:8" ht="19.5" customHeight="1">
      <c r="A15" s="85" t="s">
        <v>38</v>
      </c>
      <c r="B15" s="85" t="s">
        <v>38</v>
      </c>
      <c r="C15" s="85" t="s">
        <v>38</v>
      </c>
      <c r="D15" s="85" t="s">
        <v>38</v>
      </c>
      <c r="E15" s="85" t="s">
        <v>38</v>
      </c>
      <c r="F15" s="86">
        <f t="shared" si="0"/>
        <v>0</v>
      </c>
      <c r="G15" s="87" t="s">
        <v>38</v>
      </c>
      <c r="H15" s="86" t="s">
        <v>38</v>
      </c>
    </row>
    <row r="16" spans="1:8" ht="19.5" customHeight="1">
      <c r="A16" s="85" t="s">
        <v>38</v>
      </c>
      <c r="B16" s="85" t="s">
        <v>38</v>
      </c>
      <c r="C16" s="85" t="s">
        <v>38</v>
      </c>
      <c r="D16" s="85" t="s">
        <v>38</v>
      </c>
      <c r="E16" s="85" t="s">
        <v>38</v>
      </c>
      <c r="F16" s="86">
        <f t="shared" si="0"/>
        <v>0</v>
      </c>
      <c r="G16" s="87" t="s">
        <v>38</v>
      </c>
      <c r="H16" s="86" t="s">
        <v>38</v>
      </c>
    </row>
    <row r="17" spans="7:8" ht="27" customHeight="1">
      <c r="G17" s="108" t="s">
        <v>419</v>
      </c>
      <c r="H17" s="108"/>
    </row>
  </sheetData>
  <sheetProtection/>
  <mergeCells count="10">
    <mergeCell ref="A2:H2"/>
    <mergeCell ref="A4:E4"/>
    <mergeCell ref="F4:H4"/>
    <mergeCell ref="A5:C5"/>
    <mergeCell ref="G17:H17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G17" sqref="G17:H17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89"/>
      <c r="B1" s="89"/>
      <c r="C1" s="89"/>
      <c r="D1" s="89"/>
      <c r="E1" s="90"/>
      <c r="F1" s="89"/>
      <c r="G1" s="89"/>
      <c r="H1" s="69" t="s">
        <v>420</v>
      </c>
    </row>
    <row r="2" spans="1:8" ht="25.5" customHeight="1">
      <c r="A2" s="65" t="s">
        <v>421</v>
      </c>
      <c r="B2" s="65"/>
      <c r="C2" s="65"/>
      <c r="D2" s="65"/>
      <c r="E2" s="65"/>
      <c r="F2" s="65"/>
      <c r="G2" s="65"/>
      <c r="H2" s="65"/>
    </row>
    <row r="3" spans="1:8" ht="19.5" customHeight="1">
      <c r="A3" s="91" t="s">
        <v>0</v>
      </c>
      <c r="B3" s="92"/>
      <c r="C3" s="92"/>
      <c r="D3" s="92"/>
      <c r="E3" s="92"/>
      <c r="F3" s="92"/>
      <c r="G3" s="92"/>
      <c r="H3" s="69" t="s">
        <v>5</v>
      </c>
    </row>
    <row r="4" spans="1:8" ht="19.5" customHeight="1">
      <c r="A4" s="93" t="s">
        <v>410</v>
      </c>
      <c r="B4" s="93" t="s">
        <v>411</v>
      </c>
      <c r="C4" s="74" t="s">
        <v>412</v>
      </c>
      <c r="D4" s="74"/>
      <c r="E4" s="94"/>
      <c r="F4" s="94"/>
      <c r="G4" s="94"/>
      <c r="H4" s="74"/>
    </row>
    <row r="5" spans="1:8" ht="19.5" customHeight="1">
      <c r="A5" s="93"/>
      <c r="B5" s="93"/>
      <c r="C5" s="95" t="s">
        <v>59</v>
      </c>
      <c r="D5" s="76" t="s">
        <v>265</v>
      </c>
      <c r="E5" s="96" t="s">
        <v>413</v>
      </c>
      <c r="F5" s="97"/>
      <c r="G5" s="98"/>
      <c r="H5" s="99" t="s">
        <v>270</v>
      </c>
    </row>
    <row r="6" spans="1:8" ht="33.75" customHeight="1">
      <c r="A6" s="82"/>
      <c r="B6" s="82"/>
      <c r="C6" s="100"/>
      <c r="D6" s="83"/>
      <c r="E6" s="101" t="s">
        <v>74</v>
      </c>
      <c r="F6" s="102" t="s">
        <v>414</v>
      </c>
      <c r="G6" s="103" t="s">
        <v>415</v>
      </c>
      <c r="H6" s="104"/>
    </row>
    <row r="7" spans="1:8" ht="19.5" customHeight="1">
      <c r="A7" s="85" t="s">
        <v>38</v>
      </c>
      <c r="B7" s="105" t="s">
        <v>38</v>
      </c>
      <c r="C7" s="87">
        <f aca="true" t="shared" si="0" ref="C7:C16">SUM(D7,F7:H7)</f>
        <v>0</v>
      </c>
      <c r="D7" s="106" t="s">
        <v>38</v>
      </c>
      <c r="E7" s="106">
        <f aca="true" t="shared" si="1" ref="E7:E16">SUM(F7:G7)</f>
        <v>0</v>
      </c>
      <c r="F7" s="106" t="s">
        <v>38</v>
      </c>
      <c r="G7" s="86" t="s">
        <v>38</v>
      </c>
      <c r="H7" s="107" t="s">
        <v>38</v>
      </c>
    </row>
    <row r="8" spans="1:8" ht="19.5" customHeight="1">
      <c r="A8" s="85" t="s">
        <v>38</v>
      </c>
      <c r="B8" s="105" t="s">
        <v>38</v>
      </c>
      <c r="C8" s="87">
        <f t="shared" si="0"/>
        <v>0</v>
      </c>
      <c r="D8" s="106" t="s">
        <v>38</v>
      </c>
      <c r="E8" s="106">
        <f t="shared" si="1"/>
        <v>0</v>
      </c>
      <c r="F8" s="106" t="s">
        <v>38</v>
      </c>
      <c r="G8" s="86" t="s">
        <v>38</v>
      </c>
      <c r="H8" s="107" t="s">
        <v>38</v>
      </c>
    </row>
    <row r="9" spans="1:8" ht="19.5" customHeight="1">
      <c r="A9" s="85" t="s">
        <v>38</v>
      </c>
      <c r="B9" s="105" t="s">
        <v>38</v>
      </c>
      <c r="C9" s="87">
        <f t="shared" si="0"/>
        <v>0</v>
      </c>
      <c r="D9" s="106" t="s">
        <v>38</v>
      </c>
      <c r="E9" s="106">
        <f t="shared" si="1"/>
        <v>0</v>
      </c>
      <c r="F9" s="106" t="s">
        <v>38</v>
      </c>
      <c r="G9" s="86" t="s">
        <v>38</v>
      </c>
      <c r="H9" s="107" t="s">
        <v>38</v>
      </c>
    </row>
    <row r="10" spans="1:8" ht="19.5" customHeight="1">
      <c r="A10" s="85" t="s">
        <v>38</v>
      </c>
      <c r="B10" s="105" t="s">
        <v>38</v>
      </c>
      <c r="C10" s="87">
        <f t="shared" si="0"/>
        <v>0</v>
      </c>
      <c r="D10" s="106" t="s">
        <v>38</v>
      </c>
      <c r="E10" s="106">
        <f t="shared" si="1"/>
        <v>0</v>
      </c>
      <c r="F10" s="106" t="s">
        <v>38</v>
      </c>
      <c r="G10" s="86" t="s">
        <v>38</v>
      </c>
      <c r="H10" s="107" t="s">
        <v>38</v>
      </c>
    </row>
    <row r="11" spans="1:8" ht="19.5" customHeight="1">
      <c r="A11" s="85" t="s">
        <v>38</v>
      </c>
      <c r="B11" s="105" t="s">
        <v>38</v>
      </c>
      <c r="C11" s="87">
        <f t="shared" si="0"/>
        <v>0</v>
      </c>
      <c r="D11" s="106" t="s">
        <v>38</v>
      </c>
      <c r="E11" s="106">
        <f t="shared" si="1"/>
        <v>0</v>
      </c>
      <c r="F11" s="106" t="s">
        <v>38</v>
      </c>
      <c r="G11" s="86" t="s">
        <v>38</v>
      </c>
      <c r="H11" s="107" t="s">
        <v>38</v>
      </c>
    </row>
    <row r="12" spans="1:8" ht="19.5" customHeight="1">
      <c r="A12" s="85" t="s">
        <v>38</v>
      </c>
      <c r="B12" s="105" t="s">
        <v>38</v>
      </c>
      <c r="C12" s="87">
        <f t="shared" si="0"/>
        <v>0</v>
      </c>
      <c r="D12" s="106" t="s">
        <v>38</v>
      </c>
      <c r="E12" s="106">
        <f t="shared" si="1"/>
        <v>0</v>
      </c>
      <c r="F12" s="106" t="s">
        <v>38</v>
      </c>
      <c r="G12" s="86" t="s">
        <v>38</v>
      </c>
      <c r="H12" s="107" t="s">
        <v>38</v>
      </c>
    </row>
    <row r="13" spans="1:8" ht="19.5" customHeight="1">
      <c r="A13" s="85" t="s">
        <v>38</v>
      </c>
      <c r="B13" s="105" t="s">
        <v>38</v>
      </c>
      <c r="C13" s="87">
        <f t="shared" si="0"/>
        <v>0</v>
      </c>
      <c r="D13" s="106" t="s">
        <v>38</v>
      </c>
      <c r="E13" s="106">
        <f t="shared" si="1"/>
        <v>0</v>
      </c>
      <c r="F13" s="106" t="s">
        <v>38</v>
      </c>
      <c r="G13" s="86" t="s">
        <v>38</v>
      </c>
      <c r="H13" s="107" t="s">
        <v>38</v>
      </c>
    </row>
    <row r="14" spans="1:8" ht="19.5" customHeight="1">
      <c r="A14" s="85" t="s">
        <v>38</v>
      </c>
      <c r="B14" s="105" t="s">
        <v>38</v>
      </c>
      <c r="C14" s="87">
        <f t="shared" si="0"/>
        <v>0</v>
      </c>
      <c r="D14" s="106" t="s">
        <v>38</v>
      </c>
      <c r="E14" s="106">
        <f t="shared" si="1"/>
        <v>0</v>
      </c>
      <c r="F14" s="106" t="s">
        <v>38</v>
      </c>
      <c r="G14" s="86" t="s">
        <v>38</v>
      </c>
      <c r="H14" s="107" t="s">
        <v>38</v>
      </c>
    </row>
    <row r="15" spans="1:8" ht="19.5" customHeight="1">
      <c r="A15" s="85" t="s">
        <v>38</v>
      </c>
      <c r="B15" s="105" t="s">
        <v>38</v>
      </c>
      <c r="C15" s="87">
        <f t="shared" si="0"/>
        <v>0</v>
      </c>
      <c r="D15" s="106" t="s">
        <v>38</v>
      </c>
      <c r="E15" s="106">
        <f t="shared" si="1"/>
        <v>0</v>
      </c>
      <c r="F15" s="106" t="s">
        <v>38</v>
      </c>
      <c r="G15" s="86" t="s">
        <v>38</v>
      </c>
      <c r="H15" s="107" t="s">
        <v>38</v>
      </c>
    </row>
    <row r="16" spans="1:8" ht="19.5" customHeight="1">
      <c r="A16" s="85" t="s">
        <v>38</v>
      </c>
      <c r="B16" s="105" t="s">
        <v>38</v>
      </c>
      <c r="C16" s="87">
        <f t="shared" si="0"/>
        <v>0</v>
      </c>
      <c r="D16" s="106" t="s">
        <v>38</v>
      </c>
      <c r="E16" s="106">
        <f t="shared" si="1"/>
        <v>0</v>
      </c>
      <c r="F16" s="106" t="s">
        <v>38</v>
      </c>
      <c r="G16" s="86" t="s">
        <v>38</v>
      </c>
      <c r="H16" s="107" t="s">
        <v>38</v>
      </c>
    </row>
    <row r="17" spans="7:8" ht="18" customHeight="1">
      <c r="G17" s="108" t="s">
        <v>419</v>
      </c>
      <c r="H17" s="108"/>
    </row>
    <row r="18" spans="7:8" ht="11.25">
      <c r="G18" s="108"/>
      <c r="H18" s="108"/>
    </row>
  </sheetData>
  <sheetProtection/>
  <mergeCells count="10">
    <mergeCell ref="A2:H2"/>
    <mergeCell ref="C4:H4"/>
    <mergeCell ref="E5:G5"/>
    <mergeCell ref="G17:H17"/>
    <mergeCell ref="G18:H18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tabSelected="1" workbookViewId="0" topLeftCell="A1">
      <selection activeCell="H17" sqref="H17:I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62"/>
      <c r="B1" s="63"/>
      <c r="C1" s="63"/>
      <c r="D1" s="63"/>
      <c r="E1" s="63"/>
      <c r="F1" s="63"/>
      <c r="G1" s="63"/>
      <c r="H1" s="64" t="s">
        <v>422</v>
      </c>
    </row>
    <row r="2" spans="1:8" ht="19.5" customHeight="1">
      <c r="A2" s="65" t="s">
        <v>423</v>
      </c>
      <c r="B2" s="65"/>
      <c r="C2" s="65"/>
      <c r="D2" s="65"/>
      <c r="E2" s="65"/>
      <c r="F2" s="65"/>
      <c r="G2" s="65"/>
      <c r="H2" s="65"/>
    </row>
    <row r="3" spans="1:8" ht="19.5" customHeight="1">
      <c r="A3" s="66" t="s">
        <v>0</v>
      </c>
      <c r="B3" s="67"/>
      <c r="C3" s="67"/>
      <c r="D3" s="67"/>
      <c r="E3" s="67"/>
      <c r="F3" s="68"/>
      <c r="G3" s="68"/>
      <c r="H3" s="69" t="s">
        <v>5</v>
      </c>
    </row>
    <row r="4" spans="1:8" ht="19.5" customHeight="1">
      <c r="A4" s="70" t="s">
        <v>58</v>
      </c>
      <c r="B4" s="71"/>
      <c r="C4" s="71"/>
      <c r="D4" s="71"/>
      <c r="E4" s="72"/>
      <c r="F4" s="73" t="s">
        <v>424</v>
      </c>
      <c r="G4" s="74"/>
      <c r="H4" s="74"/>
    </row>
    <row r="5" spans="1:8" ht="19.5" customHeight="1">
      <c r="A5" s="70" t="s">
        <v>69</v>
      </c>
      <c r="B5" s="71"/>
      <c r="C5" s="72"/>
      <c r="D5" s="75" t="s">
        <v>70</v>
      </c>
      <c r="E5" s="76" t="s">
        <v>140</v>
      </c>
      <c r="F5" s="77" t="s">
        <v>59</v>
      </c>
      <c r="G5" s="77" t="s">
        <v>136</v>
      </c>
      <c r="H5" s="74" t="s">
        <v>137</v>
      </c>
    </row>
    <row r="6" spans="1:8" ht="19.5" customHeight="1">
      <c r="A6" s="78" t="s">
        <v>79</v>
      </c>
      <c r="B6" s="79" t="s">
        <v>80</v>
      </c>
      <c r="C6" s="80" t="s">
        <v>81</v>
      </c>
      <c r="D6" s="81"/>
      <c r="E6" s="82"/>
      <c r="F6" s="83"/>
      <c r="G6" s="83"/>
      <c r="H6" s="84"/>
    </row>
    <row r="7" spans="1:8" ht="19.5" customHeight="1">
      <c r="A7" s="85" t="s">
        <v>38</v>
      </c>
      <c r="B7" s="85" t="s">
        <v>38</v>
      </c>
      <c r="C7" s="85" t="s">
        <v>38</v>
      </c>
      <c r="D7" s="85" t="s">
        <v>38</v>
      </c>
      <c r="E7" s="85" t="s">
        <v>38</v>
      </c>
      <c r="F7" s="86">
        <f aca="true" t="shared" si="0" ref="F7:F16">SUM(G7:H7)</f>
        <v>0</v>
      </c>
      <c r="G7" s="87" t="s">
        <v>38</v>
      </c>
      <c r="H7" s="86" t="s">
        <v>38</v>
      </c>
    </row>
    <row r="8" spans="1:8" ht="19.5" customHeight="1">
      <c r="A8" s="85" t="s">
        <v>38</v>
      </c>
      <c r="B8" s="85" t="s">
        <v>38</v>
      </c>
      <c r="C8" s="85" t="s">
        <v>38</v>
      </c>
      <c r="D8" s="85" t="s">
        <v>38</v>
      </c>
      <c r="E8" s="85" t="s">
        <v>38</v>
      </c>
      <c r="F8" s="86">
        <f t="shared" si="0"/>
        <v>0</v>
      </c>
      <c r="G8" s="87" t="s">
        <v>38</v>
      </c>
      <c r="H8" s="86" t="s">
        <v>38</v>
      </c>
    </row>
    <row r="9" spans="1:8" ht="19.5" customHeight="1">
      <c r="A9" s="85" t="s">
        <v>38</v>
      </c>
      <c r="B9" s="85" t="s">
        <v>38</v>
      </c>
      <c r="C9" s="85" t="s">
        <v>38</v>
      </c>
      <c r="D9" s="85" t="s">
        <v>38</v>
      </c>
      <c r="E9" s="85" t="s">
        <v>38</v>
      </c>
      <c r="F9" s="86">
        <f t="shared" si="0"/>
        <v>0</v>
      </c>
      <c r="G9" s="87" t="s">
        <v>38</v>
      </c>
      <c r="H9" s="86" t="s">
        <v>38</v>
      </c>
    </row>
    <row r="10" spans="1:8" ht="19.5" customHeight="1">
      <c r="A10" s="85" t="s">
        <v>38</v>
      </c>
      <c r="B10" s="85" t="s">
        <v>38</v>
      </c>
      <c r="C10" s="85" t="s">
        <v>38</v>
      </c>
      <c r="D10" s="85" t="s">
        <v>38</v>
      </c>
      <c r="E10" s="85" t="s">
        <v>38</v>
      </c>
      <c r="F10" s="86">
        <f t="shared" si="0"/>
        <v>0</v>
      </c>
      <c r="G10" s="87" t="s">
        <v>38</v>
      </c>
      <c r="H10" s="86" t="s">
        <v>38</v>
      </c>
    </row>
    <row r="11" spans="1:8" ht="19.5" customHeight="1">
      <c r="A11" s="85" t="s">
        <v>38</v>
      </c>
      <c r="B11" s="85" t="s">
        <v>38</v>
      </c>
      <c r="C11" s="85" t="s">
        <v>38</v>
      </c>
      <c r="D11" s="85" t="s">
        <v>38</v>
      </c>
      <c r="E11" s="85" t="s">
        <v>38</v>
      </c>
      <c r="F11" s="86">
        <f t="shared" si="0"/>
        <v>0</v>
      </c>
      <c r="G11" s="87" t="s">
        <v>38</v>
      </c>
      <c r="H11" s="86" t="s">
        <v>38</v>
      </c>
    </row>
    <row r="12" spans="1:8" ht="19.5" customHeight="1">
      <c r="A12" s="85" t="s">
        <v>38</v>
      </c>
      <c r="B12" s="85" t="s">
        <v>38</v>
      </c>
      <c r="C12" s="85" t="s">
        <v>38</v>
      </c>
      <c r="D12" s="85" t="s">
        <v>38</v>
      </c>
      <c r="E12" s="85" t="s">
        <v>38</v>
      </c>
      <c r="F12" s="86">
        <f t="shared" si="0"/>
        <v>0</v>
      </c>
      <c r="G12" s="87" t="s">
        <v>38</v>
      </c>
      <c r="H12" s="86" t="s">
        <v>38</v>
      </c>
    </row>
    <row r="13" spans="1:8" ht="19.5" customHeight="1">
      <c r="A13" s="85" t="s">
        <v>38</v>
      </c>
      <c r="B13" s="85" t="s">
        <v>38</v>
      </c>
      <c r="C13" s="85" t="s">
        <v>38</v>
      </c>
      <c r="D13" s="85" t="s">
        <v>38</v>
      </c>
      <c r="E13" s="85" t="s">
        <v>38</v>
      </c>
      <c r="F13" s="86">
        <f t="shared" si="0"/>
        <v>0</v>
      </c>
      <c r="G13" s="87" t="s">
        <v>38</v>
      </c>
      <c r="H13" s="86" t="s">
        <v>38</v>
      </c>
    </row>
    <row r="14" spans="1:8" ht="19.5" customHeight="1">
      <c r="A14" s="85" t="s">
        <v>38</v>
      </c>
      <c r="B14" s="85" t="s">
        <v>38</v>
      </c>
      <c r="C14" s="85" t="s">
        <v>38</v>
      </c>
      <c r="D14" s="85" t="s">
        <v>38</v>
      </c>
      <c r="E14" s="85" t="s">
        <v>38</v>
      </c>
      <c r="F14" s="86">
        <f t="shared" si="0"/>
        <v>0</v>
      </c>
      <c r="G14" s="87" t="s">
        <v>38</v>
      </c>
      <c r="H14" s="86" t="s">
        <v>38</v>
      </c>
    </row>
    <row r="15" spans="1:8" ht="19.5" customHeight="1">
      <c r="A15" s="85" t="s">
        <v>38</v>
      </c>
      <c r="B15" s="85" t="s">
        <v>38</v>
      </c>
      <c r="C15" s="85" t="s">
        <v>38</v>
      </c>
      <c r="D15" s="85" t="s">
        <v>38</v>
      </c>
      <c r="E15" s="85" t="s">
        <v>38</v>
      </c>
      <c r="F15" s="86">
        <f t="shared" si="0"/>
        <v>0</v>
      </c>
      <c r="G15" s="87" t="s">
        <v>38</v>
      </c>
      <c r="H15" s="86" t="s">
        <v>38</v>
      </c>
    </row>
    <row r="16" spans="1:8" ht="19.5" customHeight="1">
      <c r="A16" s="85" t="s">
        <v>38</v>
      </c>
      <c r="B16" s="85" t="s">
        <v>38</v>
      </c>
      <c r="C16" s="85" t="s">
        <v>38</v>
      </c>
      <c r="D16" s="85" t="s">
        <v>38</v>
      </c>
      <c r="E16" s="85" t="s">
        <v>38</v>
      </c>
      <c r="F16" s="86">
        <f t="shared" si="0"/>
        <v>0</v>
      </c>
      <c r="G16" s="87" t="s">
        <v>38</v>
      </c>
      <c r="H16" s="86" t="s">
        <v>38</v>
      </c>
    </row>
    <row r="17" spans="8:9" ht="27" customHeight="1">
      <c r="H17" s="88" t="s">
        <v>419</v>
      </c>
      <c r="I17" s="88"/>
    </row>
  </sheetData>
  <sheetProtection/>
  <mergeCells count="10">
    <mergeCell ref="A2:H2"/>
    <mergeCell ref="A4:E4"/>
    <mergeCell ref="F4:H4"/>
    <mergeCell ref="A5:C5"/>
    <mergeCell ref="H17:I17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workbookViewId="0" topLeftCell="A1">
      <selection activeCell="F15" sqref="F15:F19"/>
    </sheetView>
  </sheetViews>
  <sheetFormatPr defaultColWidth="10.66015625" defaultRowHeight="11.25"/>
  <cols>
    <col min="1" max="1" width="7.83203125" style="39" customWidth="1"/>
    <col min="2" max="2" width="27.33203125" style="39" customWidth="1"/>
    <col min="3" max="5" width="13.5" style="39" customWidth="1"/>
    <col min="6" max="6" width="44.83203125" style="39" customWidth="1"/>
    <col min="7" max="7" width="42" style="39" customWidth="1"/>
    <col min="8" max="8" width="26" style="39" customWidth="1"/>
    <col min="9" max="9" width="24.33203125" style="39" customWidth="1"/>
    <col min="10" max="10" width="42.66015625" style="39" customWidth="1"/>
    <col min="11" max="12" width="17.16015625" style="39" customWidth="1"/>
    <col min="13" max="255" width="10.66015625" style="39" customWidth="1"/>
    <col min="256" max="256" width="10.66015625" style="41" customWidth="1"/>
  </cols>
  <sheetData>
    <row r="1" spans="12:256" s="39" customFormat="1" ht="14.25">
      <c r="L1" s="61" t="s">
        <v>425</v>
      </c>
      <c r="IV1" s="41"/>
    </row>
    <row r="2" spans="1:256" s="39" customFormat="1" ht="20.25">
      <c r="A2" s="42" t="s">
        <v>426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IV2" s="41"/>
    </row>
    <row r="3" spans="1:256" s="39" customFormat="1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IV3" s="41"/>
    </row>
    <row r="4" spans="1:256" s="39" customFormat="1" ht="14.25">
      <c r="A4" s="44" t="s">
        <v>427</v>
      </c>
      <c r="B4" s="44"/>
      <c r="C4" s="44" t="s">
        <v>428</v>
      </c>
      <c r="D4" s="44"/>
      <c r="E4" s="44"/>
      <c r="F4" s="44" t="s">
        <v>429</v>
      </c>
      <c r="G4" s="44" t="s">
        <v>430</v>
      </c>
      <c r="H4" s="44"/>
      <c r="I4" s="44"/>
      <c r="J4" s="44"/>
      <c r="K4" s="44"/>
      <c r="L4" s="44"/>
      <c r="IV4" s="41"/>
    </row>
    <row r="5" spans="1:256" s="39" customFormat="1" ht="14.25">
      <c r="A5" s="44"/>
      <c r="B5" s="44"/>
      <c r="C5" s="44"/>
      <c r="D5" s="44"/>
      <c r="E5" s="44"/>
      <c r="F5" s="44"/>
      <c r="G5" s="44" t="s">
        <v>431</v>
      </c>
      <c r="H5" s="44"/>
      <c r="I5" s="44" t="s">
        <v>432</v>
      </c>
      <c r="J5" s="44"/>
      <c r="K5" s="44" t="s">
        <v>433</v>
      </c>
      <c r="L5" s="44"/>
      <c r="IV5" s="41"/>
    </row>
    <row r="6" spans="1:256" s="39" customFormat="1" ht="14.25">
      <c r="A6" s="45"/>
      <c r="B6" s="45"/>
      <c r="C6" s="45" t="s">
        <v>434</v>
      </c>
      <c r="D6" s="45" t="s">
        <v>435</v>
      </c>
      <c r="E6" s="45" t="s">
        <v>436</v>
      </c>
      <c r="F6" s="45"/>
      <c r="G6" s="45" t="s">
        <v>437</v>
      </c>
      <c r="H6" s="45" t="s">
        <v>438</v>
      </c>
      <c r="I6" s="45" t="s">
        <v>437</v>
      </c>
      <c r="J6" s="45" t="s">
        <v>438</v>
      </c>
      <c r="K6" s="45" t="s">
        <v>437</v>
      </c>
      <c r="L6" s="45" t="s">
        <v>438</v>
      </c>
      <c r="IV6" s="41"/>
    </row>
    <row r="7" spans="1:12" s="40" customFormat="1" ht="34.5" customHeight="1">
      <c r="A7" s="46" t="s">
        <v>439</v>
      </c>
      <c r="B7" s="47"/>
      <c r="C7" s="48">
        <v>1952.78</v>
      </c>
      <c r="D7" s="48">
        <v>1952.78</v>
      </c>
      <c r="E7" s="48">
        <v>0</v>
      </c>
      <c r="F7" s="46" t="s">
        <v>38</v>
      </c>
      <c r="G7" s="46" t="s">
        <v>38</v>
      </c>
      <c r="H7" s="46" t="s">
        <v>38</v>
      </c>
      <c r="I7" s="46" t="s">
        <v>38</v>
      </c>
      <c r="J7" s="46" t="s">
        <v>38</v>
      </c>
      <c r="K7" s="46" t="s">
        <v>38</v>
      </c>
      <c r="L7" s="46" t="s">
        <v>38</v>
      </c>
    </row>
    <row r="8" spans="1:12" s="40" customFormat="1" ht="31.5" customHeight="1">
      <c r="A8" s="49" t="s">
        <v>38</v>
      </c>
      <c r="B8" s="50" t="s">
        <v>440</v>
      </c>
      <c r="C8" s="51">
        <v>1952.78</v>
      </c>
      <c r="D8" s="48">
        <v>1952.78</v>
      </c>
      <c r="E8" s="48">
        <v>0</v>
      </c>
      <c r="F8" s="46" t="s">
        <v>38</v>
      </c>
      <c r="G8" s="46" t="s">
        <v>38</v>
      </c>
      <c r="H8" s="46" t="s">
        <v>38</v>
      </c>
      <c r="I8" s="46" t="s">
        <v>38</v>
      </c>
      <c r="J8" s="46" t="s">
        <v>38</v>
      </c>
      <c r="K8" s="46" t="s">
        <v>38</v>
      </c>
      <c r="L8" s="46" t="s">
        <v>38</v>
      </c>
    </row>
    <row r="9" spans="1:12" s="40" customFormat="1" ht="19.5" customHeight="1">
      <c r="A9" s="49" t="s">
        <v>38</v>
      </c>
      <c r="B9" s="50" t="s">
        <v>441</v>
      </c>
      <c r="C9" s="51">
        <v>182.93</v>
      </c>
      <c r="D9" s="48">
        <v>182.93</v>
      </c>
      <c r="E9" s="48">
        <v>0</v>
      </c>
      <c r="F9" s="46" t="s">
        <v>442</v>
      </c>
      <c r="G9" s="46" t="s">
        <v>443</v>
      </c>
      <c r="H9" s="52" t="s">
        <v>444</v>
      </c>
      <c r="I9" s="46" t="s">
        <v>445</v>
      </c>
      <c r="J9" s="52" t="s">
        <v>446</v>
      </c>
      <c r="K9" s="46" t="s">
        <v>447</v>
      </c>
      <c r="L9" s="52" t="s">
        <v>448</v>
      </c>
    </row>
    <row r="10" spans="1:12" s="40" customFormat="1" ht="12.75">
      <c r="A10" s="53"/>
      <c r="B10" s="54"/>
      <c r="C10" s="55"/>
      <c r="D10" s="56"/>
      <c r="E10" s="56"/>
      <c r="F10" s="56"/>
      <c r="G10" s="46" t="s">
        <v>449</v>
      </c>
      <c r="H10" s="52" t="s">
        <v>450</v>
      </c>
      <c r="I10" s="46" t="s">
        <v>451</v>
      </c>
      <c r="J10" s="52" t="s">
        <v>452</v>
      </c>
      <c r="K10" s="56"/>
      <c r="L10" s="56"/>
    </row>
    <row r="11" spans="1:12" s="40" customFormat="1" ht="24">
      <c r="A11" s="53"/>
      <c r="B11" s="54"/>
      <c r="C11" s="55"/>
      <c r="D11" s="56"/>
      <c r="E11" s="56"/>
      <c r="F11" s="56"/>
      <c r="G11" s="46" t="s">
        <v>453</v>
      </c>
      <c r="H11" s="52" t="s">
        <v>454</v>
      </c>
      <c r="I11" s="46" t="s">
        <v>455</v>
      </c>
      <c r="J11" s="52" t="s">
        <v>456</v>
      </c>
      <c r="K11" s="56"/>
      <c r="L11" s="56"/>
    </row>
    <row r="12" spans="1:12" s="40" customFormat="1" ht="15.75" customHeight="1">
      <c r="A12" s="53"/>
      <c r="B12" s="54"/>
      <c r="C12" s="55"/>
      <c r="D12" s="56"/>
      <c r="E12" s="56"/>
      <c r="F12" s="56"/>
      <c r="G12" s="46" t="s">
        <v>457</v>
      </c>
      <c r="H12" s="52" t="s">
        <v>448</v>
      </c>
      <c r="I12" s="46" t="s">
        <v>458</v>
      </c>
      <c r="J12" s="52" t="s">
        <v>459</v>
      </c>
      <c r="K12" s="56"/>
      <c r="L12" s="56"/>
    </row>
    <row r="13" spans="1:12" s="40" customFormat="1" ht="15.75" customHeight="1">
      <c r="A13" s="53"/>
      <c r="B13" s="54"/>
      <c r="C13" s="55"/>
      <c r="D13" s="56"/>
      <c r="E13" s="56"/>
      <c r="F13" s="56"/>
      <c r="G13" s="46" t="s">
        <v>460</v>
      </c>
      <c r="H13" s="52" t="s">
        <v>461</v>
      </c>
      <c r="I13" s="56"/>
      <c r="J13" s="56"/>
      <c r="K13" s="56"/>
      <c r="L13" s="56"/>
    </row>
    <row r="14" spans="1:12" s="40" customFormat="1" ht="15.75" customHeight="1">
      <c r="A14" s="57"/>
      <c r="B14" s="54"/>
      <c r="C14" s="58"/>
      <c r="D14" s="59"/>
      <c r="E14" s="59"/>
      <c r="F14" s="59"/>
      <c r="G14" s="46"/>
      <c r="H14" s="52"/>
      <c r="I14" s="59"/>
      <c r="J14" s="59"/>
      <c r="K14" s="59"/>
      <c r="L14" s="59"/>
    </row>
    <row r="15" spans="1:12" s="40" customFormat="1" ht="19.5" customHeight="1">
      <c r="A15" s="49" t="s">
        <v>38</v>
      </c>
      <c r="B15" s="50" t="s">
        <v>462</v>
      </c>
      <c r="C15" s="51">
        <v>203.5</v>
      </c>
      <c r="D15" s="48">
        <v>203.5</v>
      </c>
      <c r="E15" s="48">
        <v>0</v>
      </c>
      <c r="F15" s="46" t="s">
        <v>463</v>
      </c>
      <c r="G15" s="46" t="s">
        <v>464</v>
      </c>
      <c r="H15" s="52" t="s">
        <v>465</v>
      </c>
      <c r="I15" s="46" t="s">
        <v>466</v>
      </c>
      <c r="J15" s="52" t="s">
        <v>467</v>
      </c>
      <c r="K15" s="46" t="s">
        <v>38</v>
      </c>
      <c r="L15" s="52" t="s">
        <v>468</v>
      </c>
    </row>
    <row r="16" spans="1:12" s="40" customFormat="1" ht="27" customHeight="1">
      <c r="A16" s="53"/>
      <c r="B16" s="54"/>
      <c r="C16" s="55"/>
      <c r="D16" s="56"/>
      <c r="E16" s="56"/>
      <c r="F16" s="56"/>
      <c r="G16" s="46" t="s">
        <v>469</v>
      </c>
      <c r="H16" s="52" t="s">
        <v>470</v>
      </c>
      <c r="I16" s="46" t="s">
        <v>471</v>
      </c>
      <c r="J16" s="52" t="s">
        <v>472</v>
      </c>
      <c r="K16" s="56"/>
      <c r="L16" s="56"/>
    </row>
    <row r="17" spans="1:12" s="40" customFormat="1" ht="18" customHeight="1">
      <c r="A17" s="53"/>
      <c r="B17" s="54"/>
      <c r="C17" s="55"/>
      <c r="D17" s="56"/>
      <c r="E17" s="56"/>
      <c r="F17" s="56"/>
      <c r="G17" s="46" t="s">
        <v>473</v>
      </c>
      <c r="H17" s="52" t="s">
        <v>474</v>
      </c>
      <c r="I17" s="46" t="s">
        <v>475</v>
      </c>
      <c r="J17" s="52" t="s">
        <v>476</v>
      </c>
      <c r="K17" s="56"/>
      <c r="L17" s="56"/>
    </row>
    <row r="18" spans="1:12" s="40" customFormat="1" ht="18" customHeight="1">
      <c r="A18" s="53"/>
      <c r="B18" s="54"/>
      <c r="C18" s="55"/>
      <c r="D18" s="56"/>
      <c r="E18" s="56"/>
      <c r="F18" s="56"/>
      <c r="G18" s="46" t="s">
        <v>477</v>
      </c>
      <c r="H18" s="52" t="s">
        <v>478</v>
      </c>
      <c r="I18" s="56"/>
      <c r="J18" s="56"/>
      <c r="K18" s="56"/>
      <c r="L18" s="56"/>
    </row>
    <row r="19" spans="1:12" s="40" customFormat="1" ht="18" customHeight="1">
      <c r="A19" s="57"/>
      <c r="B19" s="54"/>
      <c r="C19" s="58"/>
      <c r="D19" s="59"/>
      <c r="E19" s="59"/>
      <c r="F19" s="59"/>
      <c r="G19" s="46" t="s">
        <v>479</v>
      </c>
      <c r="H19" s="52" t="s">
        <v>480</v>
      </c>
      <c r="I19" s="59"/>
      <c r="J19" s="59"/>
      <c r="K19" s="59"/>
      <c r="L19" s="59"/>
    </row>
    <row r="20" spans="1:12" s="40" customFormat="1" ht="24">
      <c r="A20" s="49" t="s">
        <v>38</v>
      </c>
      <c r="B20" s="50" t="s">
        <v>481</v>
      </c>
      <c r="C20" s="51">
        <v>100</v>
      </c>
      <c r="D20" s="48">
        <v>100</v>
      </c>
      <c r="E20" s="48">
        <v>0</v>
      </c>
      <c r="F20" s="46" t="s">
        <v>482</v>
      </c>
      <c r="G20" s="46" t="s">
        <v>483</v>
      </c>
      <c r="H20" s="52" t="s">
        <v>484</v>
      </c>
      <c r="I20" s="46" t="s">
        <v>466</v>
      </c>
      <c r="J20" s="52" t="s">
        <v>485</v>
      </c>
      <c r="K20" s="46" t="s">
        <v>486</v>
      </c>
      <c r="L20" s="52" t="s">
        <v>487</v>
      </c>
    </row>
    <row r="21" spans="1:12" s="40" customFormat="1" ht="12.75">
      <c r="A21" s="53"/>
      <c r="B21" s="54"/>
      <c r="C21" s="55"/>
      <c r="D21" s="56"/>
      <c r="E21" s="56"/>
      <c r="F21" s="56"/>
      <c r="G21" s="46" t="s">
        <v>488</v>
      </c>
      <c r="H21" s="52" t="s">
        <v>489</v>
      </c>
      <c r="I21" s="46" t="s">
        <v>490</v>
      </c>
      <c r="J21" s="52" t="s">
        <v>476</v>
      </c>
      <c r="K21" s="56"/>
      <c r="L21" s="56"/>
    </row>
    <row r="22" spans="1:12" s="40" customFormat="1" ht="12.75">
      <c r="A22" s="53"/>
      <c r="B22" s="54"/>
      <c r="C22" s="55"/>
      <c r="D22" s="56"/>
      <c r="E22" s="56"/>
      <c r="F22" s="56"/>
      <c r="G22" s="46" t="s">
        <v>491</v>
      </c>
      <c r="H22" s="52" t="s">
        <v>487</v>
      </c>
      <c r="I22" s="56"/>
      <c r="J22" s="56"/>
      <c r="K22" s="56"/>
      <c r="L22" s="56"/>
    </row>
    <row r="23" spans="1:256" s="39" customFormat="1" ht="14.25">
      <c r="A23" s="53"/>
      <c r="B23" s="54"/>
      <c r="C23" s="55"/>
      <c r="D23" s="56"/>
      <c r="E23" s="56"/>
      <c r="F23" s="56"/>
      <c r="G23" s="46" t="s">
        <v>477</v>
      </c>
      <c r="H23" s="52" t="s">
        <v>478</v>
      </c>
      <c r="I23" s="56"/>
      <c r="J23" s="56"/>
      <c r="K23" s="56"/>
      <c r="L23" s="56"/>
      <c r="IV23" s="41"/>
    </row>
    <row r="24" spans="1:256" s="39" customFormat="1" ht="14.25">
      <c r="A24" s="53"/>
      <c r="B24" s="54"/>
      <c r="C24" s="55"/>
      <c r="D24" s="56"/>
      <c r="E24" s="56"/>
      <c r="F24" s="56"/>
      <c r="G24" s="46" t="s">
        <v>492</v>
      </c>
      <c r="H24" s="52" t="s">
        <v>493</v>
      </c>
      <c r="I24" s="56"/>
      <c r="J24" s="56"/>
      <c r="K24" s="56"/>
      <c r="L24" s="56"/>
      <c r="IV24" s="41"/>
    </row>
    <row r="25" spans="1:256" s="39" customFormat="1" ht="14.25">
      <c r="A25" s="57"/>
      <c r="B25" s="54"/>
      <c r="C25" s="58"/>
      <c r="D25" s="59"/>
      <c r="E25" s="59"/>
      <c r="F25" s="59"/>
      <c r="G25" s="46" t="s">
        <v>494</v>
      </c>
      <c r="H25" s="52" t="s">
        <v>495</v>
      </c>
      <c r="I25" s="59"/>
      <c r="J25" s="59"/>
      <c r="K25" s="59"/>
      <c r="L25" s="59"/>
      <c r="IV25" s="41"/>
    </row>
    <row r="26" spans="1:256" s="39" customFormat="1" ht="24">
      <c r="A26" s="49" t="s">
        <v>38</v>
      </c>
      <c r="B26" s="50" t="s">
        <v>496</v>
      </c>
      <c r="C26" s="51">
        <v>438</v>
      </c>
      <c r="D26" s="48">
        <v>438</v>
      </c>
      <c r="E26" s="48">
        <v>0</v>
      </c>
      <c r="F26" s="46" t="s">
        <v>497</v>
      </c>
      <c r="G26" s="46" t="s">
        <v>498</v>
      </c>
      <c r="H26" s="52" t="s">
        <v>499</v>
      </c>
      <c r="I26" s="46" t="s">
        <v>466</v>
      </c>
      <c r="J26" s="52" t="s">
        <v>500</v>
      </c>
      <c r="K26" s="46" t="s">
        <v>501</v>
      </c>
      <c r="L26" s="52" t="s">
        <v>487</v>
      </c>
      <c r="IV26" s="41"/>
    </row>
    <row r="27" spans="1:256" s="39" customFormat="1" ht="24">
      <c r="A27" s="53"/>
      <c r="B27" s="54"/>
      <c r="C27" s="55"/>
      <c r="D27" s="56"/>
      <c r="E27" s="56"/>
      <c r="F27" s="56"/>
      <c r="G27" s="46" t="s">
        <v>502</v>
      </c>
      <c r="H27" s="52" t="s">
        <v>503</v>
      </c>
      <c r="I27" s="46" t="s">
        <v>466</v>
      </c>
      <c r="J27" s="52" t="s">
        <v>504</v>
      </c>
      <c r="K27" s="56"/>
      <c r="L27" s="56"/>
      <c r="IV27" s="41"/>
    </row>
    <row r="28" spans="1:256" s="39" customFormat="1" ht="14.25">
      <c r="A28" s="53"/>
      <c r="B28" s="54"/>
      <c r="C28" s="55"/>
      <c r="D28" s="56"/>
      <c r="E28" s="56"/>
      <c r="F28" s="56"/>
      <c r="G28" s="46" t="s">
        <v>505</v>
      </c>
      <c r="H28" s="52" t="s">
        <v>506</v>
      </c>
      <c r="I28" s="46" t="s">
        <v>490</v>
      </c>
      <c r="J28" s="52" t="s">
        <v>476</v>
      </c>
      <c r="K28" s="56"/>
      <c r="L28" s="56"/>
      <c r="IV28" s="41"/>
    </row>
    <row r="29" spans="1:256" s="39" customFormat="1" ht="14.25">
      <c r="A29" s="53"/>
      <c r="B29" s="54"/>
      <c r="C29" s="55"/>
      <c r="D29" s="56"/>
      <c r="E29" s="56"/>
      <c r="F29" s="56"/>
      <c r="G29" s="46" t="s">
        <v>507</v>
      </c>
      <c r="H29" s="52" t="s">
        <v>508</v>
      </c>
      <c r="I29" s="56"/>
      <c r="J29" s="56"/>
      <c r="K29" s="56"/>
      <c r="L29" s="56"/>
      <c r="IV29" s="41"/>
    </row>
    <row r="30" spans="1:256" s="39" customFormat="1" ht="14.25">
      <c r="A30" s="53"/>
      <c r="B30" s="54"/>
      <c r="C30" s="55"/>
      <c r="D30" s="56"/>
      <c r="E30" s="56"/>
      <c r="F30" s="56"/>
      <c r="G30" s="46" t="s">
        <v>509</v>
      </c>
      <c r="H30" s="52" t="s">
        <v>510</v>
      </c>
      <c r="I30" s="56"/>
      <c r="J30" s="56"/>
      <c r="K30" s="56"/>
      <c r="L30" s="56"/>
      <c r="IV30" s="41"/>
    </row>
    <row r="31" spans="1:256" s="39" customFormat="1" ht="14.25">
      <c r="A31" s="53"/>
      <c r="B31" s="54"/>
      <c r="C31" s="55"/>
      <c r="D31" s="56"/>
      <c r="E31" s="56"/>
      <c r="F31" s="56"/>
      <c r="G31" s="46" t="s">
        <v>477</v>
      </c>
      <c r="H31" s="52" t="s">
        <v>478</v>
      </c>
      <c r="I31" s="56"/>
      <c r="J31" s="56"/>
      <c r="K31" s="56"/>
      <c r="L31" s="56"/>
      <c r="IV31" s="41"/>
    </row>
    <row r="32" spans="1:256" s="39" customFormat="1" ht="14.25">
      <c r="A32" s="57"/>
      <c r="B32" s="54"/>
      <c r="C32" s="58"/>
      <c r="D32" s="59"/>
      <c r="E32" s="59"/>
      <c r="F32" s="59"/>
      <c r="G32" s="46" t="s">
        <v>511</v>
      </c>
      <c r="H32" s="52" t="s">
        <v>512</v>
      </c>
      <c r="I32" s="59"/>
      <c r="J32" s="59"/>
      <c r="K32" s="59"/>
      <c r="L32" s="59"/>
      <c r="IV32" s="41"/>
    </row>
    <row r="33" spans="1:256" s="39" customFormat="1" ht="24">
      <c r="A33" s="49" t="s">
        <v>38</v>
      </c>
      <c r="B33" s="50" t="s">
        <v>513</v>
      </c>
      <c r="C33" s="51">
        <v>110.88</v>
      </c>
      <c r="D33" s="48">
        <v>110.88</v>
      </c>
      <c r="E33" s="48">
        <v>0</v>
      </c>
      <c r="F33" s="46" t="s">
        <v>514</v>
      </c>
      <c r="G33" s="46" t="s">
        <v>515</v>
      </c>
      <c r="H33" s="52" t="s">
        <v>516</v>
      </c>
      <c r="I33" s="46" t="s">
        <v>445</v>
      </c>
      <c r="J33" s="52" t="s">
        <v>517</v>
      </c>
      <c r="K33" s="46" t="s">
        <v>38</v>
      </c>
      <c r="L33" s="52" t="s">
        <v>468</v>
      </c>
      <c r="IV33" s="41"/>
    </row>
    <row r="34" spans="1:256" s="39" customFormat="1" ht="14.25">
      <c r="A34" s="53"/>
      <c r="B34" s="54"/>
      <c r="C34" s="55"/>
      <c r="D34" s="56"/>
      <c r="E34" s="56"/>
      <c r="F34" s="56"/>
      <c r="G34" s="46" t="s">
        <v>518</v>
      </c>
      <c r="H34" s="52" t="s">
        <v>519</v>
      </c>
      <c r="I34" s="46" t="s">
        <v>520</v>
      </c>
      <c r="J34" s="52" t="s">
        <v>521</v>
      </c>
      <c r="K34" s="56"/>
      <c r="L34" s="56"/>
      <c r="IV34" s="41"/>
    </row>
    <row r="35" spans="1:256" s="39" customFormat="1" ht="14.25">
      <c r="A35" s="53"/>
      <c r="B35" s="54"/>
      <c r="C35" s="55"/>
      <c r="D35" s="56"/>
      <c r="E35" s="56"/>
      <c r="F35" s="56"/>
      <c r="G35" s="46" t="s">
        <v>522</v>
      </c>
      <c r="H35" s="52" t="s">
        <v>523</v>
      </c>
      <c r="I35" s="46" t="s">
        <v>524</v>
      </c>
      <c r="J35" s="52" t="s">
        <v>525</v>
      </c>
      <c r="K35" s="56"/>
      <c r="L35" s="56"/>
      <c r="IV35" s="41"/>
    </row>
    <row r="36" spans="1:256" s="39" customFormat="1" ht="14.25">
      <c r="A36" s="57"/>
      <c r="B36" s="54"/>
      <c r="C36" s="58"/>
      <c r="D36" s="59"/>
      <c r="E36" s="59"/>
      <c r="F36" s="59"/>
      <c r="G36" s="46"/>
      <c r="H36" s="52"/>
      <c r="I36" s="59"/>
      <c r="J36" s="59"/>
      <c r="K36" s="59"/>
      <c r="L36" s="59"/>
      <c r="IV36" s="41"/>
    </row>
    <row r="37" spans="1:256" s="39" customFormat="1" ht="24">
      <c r="A37" s="49" t="s">
        <v>38</v>
      </c>
      <c r="B37" s="50" t="s">
        <v>526</v>
      </c>
      <c r="C37" s="51">
        <v>244.97</v>
      </c>
      <c r="D37" s="48">
        <v>244.97</v>
      </c>
      <c r="E37" s="48">
        <v>0</v>
      </c>
      <c r="F37" s="46" t="s">
        <v>527</v>
      </c>
      <c r="G37" s="46" t="s">
        <v>528</v>
      </c>
      <c r="H37" s="52" t="s">
        <v>529</v>
      </c>
      <c r="I37" s="46" t="s">
        <v>466</v>
      </c>
      <c r="J37" s="52" t="s">
        <v>530</v>
      </c>
      <c r="K37" s="46" t="s">
        <v>38</v>
      </c>
      <c r="L37" s="52" t="s">
        <v>468</v>
      </c>
      <c r="IV37" s="41"/>
    </row>
    <row r="38" spans="1:256" s="39" customFormat="1" ht="14.25">
      <c r="A38" s="53"/>
      <c r="B38" s="54"/>
      <c r="C38" s="55"/>
      <c r="D38" s="56"/>
      <c r="E38" s="56"/>
      <c r="F38" s="56"/>
      <c r="G38" s="46" t="s">
        <v>531</v>
      </c>
      <c r="H38" s="52" t="s">
        <v>532</v>
      </c>
      <c r="I38" s="46" t="s">
        <v>490</v>
      </c>
      <c r="J38" s="52" t="s">
        <v>476</v>
      </c>
      <c r="K38" s="56"/>
      <c r="L38" s="56"/>
      <c r="IV38" s="41"/>
    </row>
    <row r="39" spans="1:256" s="39" customFormat="1" ht="14.25">
      <c r="A39" s="53"/>
      <c r="B39" s="54"/>
      <c r="C39" s="55"/>
      <c r="D39" s="56"/>
      <c r="E39" s="56"/>
      <c r="F39" s="56"/>
      <c r="G39" s="46" t="s">
        <v>533</v>
      </c>
      <c r="H39" s="52" t="s">
        <v>534</v>
      </c>
      <c r="I39" s="56"/>
      <c r="J39" s="56"/>
      <c r="K39" s="56"/>
      <c r="L39" s="56"/>
      <c r="IV39" s="41"/>
    </row>
    <row r="40" spans="1:256" s="39" customFormat="1" ht="14.25">
      <c r="A40" s="53"/>
      <c r="B40" s="54"/>
      <c r="C40" s="55"/>
      <c r="D40" s="56"/>
      <c r="E40" s="56"/>
      <c r="F40" s="56"/>
      <c r="G40" s="46" t="s">
        <v>535</v>
      </c>
      <c r="H40" s="52" t="s">
        <v>536</v>
      </c>
      <c r="I40" s="56"/>
      <c r="J40" s="56"/>
      <c r="K40" s="56"/>
      <c r="L40" s="56"/>
      <c r="IV40" s="41"/>
    </row>
    <row r="41" spans="1:256" s="39" customFormat="1" ht="12.75" customHeight="1">
      <c r="A41" s="53"/>
      <c r="B41" s="54"/>
      <c r="C41" s="55"/>
      <c r="D41" s="56"/>
      <c r="E41" s="56"/>
      <c r="F41" s="56"/>
      <c r="G41" s="46" t="s">
        <v>537</v>
      </c>
      <c r="H41" s="52" t="s">
        <v>487</v>
      </c>
      <c r="I41" s="56"/>
      <c r="J41" s="56"/>
      <c r="K41" s="56"/>
      <c r="L41" s="56"/>
      <c r="IV41" s="41"/>
    </row>
    <row r="42" spans="1:256" s="39" customFormat="1" ht="14.25">
      <c r="A42" s="53"/>
      <c r="B42" s="54"/>
      <c r="C42" s="55"/>
      <c r="D42" s="56"/>
      <c r="E42" s="56"/>
      <c r="F42" s="56"/>
      <c r="G42" s="46" t="s">
        <v>477</v>
      </c>
      <c r="H42" s="52" t="s">
        <v>478</v>
      </c>
      <c r="I42" s="56"/>
      <c r="J42" s="56"/>
      <c r="K42" s="56"/>
      <c r="L42" s="56"/>
      <c r="IV42" s="41"/>
    </row>
    <row r="43" spans="1:256" s="39" customFormat="1" ht="22.5" customHeight="1">
      <c r="A43" s="57"/>
      <c r="B43" s="54"/>
      <c r="C43" s="58"/>
      <c r="D43" s="59"/>
      <c r="E43" s="59"/>
      <c r="F43" s="59"/>
      <c r="G43" s="46" t="s">
        <v>494</v>
      </c>
      <c r="H43" s="52" t="s">
        <v>538</v>
      </c>
      <c r="I43" s="59"/>
      <c r="J43" s="59"/>
      <c r="K43" s="59"/>
      <c r="L43" s="59"/>
      <c r="IV43" s="41"/>
    </row>
    <row r="44" spans="1:256" s="39" customFormat="1" ht="14.25">
      <c r="A44" s="49" t="s">
        <v>38</v>
      </c>
      <c r="B44" s="50" t="s">
        <v>539</v>
      </c>
      <c r="C44" s="51">
        <v>672.5</v>
      </c>
      <c r="D44" s="48">
        <v>672.5</v>
      </c>
      <c r="E44" s="48">
        <v>0</v>
      </c>
      <c r="F44" s="46" t="s">
        <v>540</v>
      </c>
      <c r="G44" s="46" t="s">
        <v>541</v>
      </c>
      <c r="H44" s="52" t="s">
        <v>542</v>
      </c>
      <c r="I44" s="46" t="s">
        <v>543</v>
      </c>
      <c r="J44" s="52" t="s">
        <v>544</v>
      </c>
      <c r="K44" s="46" t="s">
        <v>38</v>
      </c>
      <c r="L44" s="52" t="s">
        <v>468</v>
      </c>
      <c r="IV44" s="41"/>
    </row>
    <row r="45" spans="1:256" s="39" customFormat="1" ht="14.25">
      <c r="A45" s="53"/>
      <c r="B45" s="54"/>
      <c r="C45" s="55"/>
      <c r="D45" s="56"/>
      <c r="E45" s="56"/>
      <c r="F45" s="56"/>
      <c r="G45" s="46" t="s">
        <v>477</v>
      </c>
      <c r="H45" s="60">
        <v>44561</v>
      </c>
      <c r="I45" s="46" t="s">
        <v>545</v>
      </c>
      <c r="J45" s="52" t="s">
        <v>544</v>
      </c>
      <c r="K45" s="56"/>
      <c r="L45" s="56"/>
      <c r="IV45" s="41"/>
    </row>
    <row r="46" spans="1:256" s="39" customFormat="1" ht="14.25">
      <c r="A46" s="57"/>
      <c r="B46" s="54"/>
      <c r="C46" s="58"/>
      <c r="D46" s="59"/>
      <c r="E46" s="59"/>
      <c r="F46" s="59"/>
      <c r="G46" s="59"/>
      <c r="H46" s="59"/>
      <c r="I46" s="46" t="s">
        <v>546</v>
      </c>
      <c r="J46" s="52" t="s">
        <v>544</v>
      </c>
      <c r="K46" s="59"/>
      <c r="L46" s="59"/>
      <c r="IV46" s="41"/>
    </row>
  </sheetData>
  <sheetProtection/>
  <mergeCells count="79">
    <mergeCell ref="A2:L2"/>
    <mergeCell ref="A3:L3"/>
    <mergeCell ref="G4:L4"/>
    <mergeCell ref="G5:H5"/>
    <mergeCell ref="I5:J5"/>
    <mergeCell ref="K5:L5"/>
    <mergeCell ref="A6:B6"/>
    <mergeCell ref="A7:B7"/>
    <mergeCell ref="A9:A14"/>
    <mergeCell ref="A15:A19"/>
    <mergeCell ref="A20:A25"/>
    <mergeCell ref="A26:A32"/>
    <mergeCell ref="A33:A36"/>
    <mergeCell ref="A37:A43"/>
    <mergeCell ref="A44:A46"/>
    <mergeCell ref="B9:B14"/>
    <mergeCell ref="B15:B19"/>
    <mergeCell ref="B20:B25"/>
    <mergeCell ref="B26:B32"/>
    <mergeCell ref="B33:B36"/>
    <mergeCell ref="B37:B43"/>
    <mergeCell ref="B44:B46"/>
    <mergeCell ref="C9:C14"/>
    <mergeCell ref="C15:C19"/>
    <mergeCell ref="C20:C25"/>
    <mergeCell ref="C26:C32"/>
    <mergeCell ref="C33:C36"/>
    <mergeCell ref="C37:C43"/>
    <mergeCell ref="C44:C46"/>
    <mergeCell ref="D9:D14"/>
    <mergeCell ref="D15:D19"/>
    <mergeCell ref="D20:D25"/>
    <mergeCell ref="D26:D32"/>
    <mergeCell ref="D33:D36"/>
    <mergeCell ref="D37:D43"/>
    <mergeCell ref="D44:D46"/>
    <mergeCell ref="E9:E14"/>
    <mergeCell ref="E15:E19"/>
    <mergeCell ref="E20:E25"/>
    <mergeCell ref="E26:E32"/>
    <mergeCell ref="E33:E36"/>
    <mergeCell ref="E37:E43"/>
    <mergeCell ref="E44:E46"/>
    <mergeCell ref="F4:F5"/>
    <mergeCell ref="F9:F14"/>
    <mergeCell ref="F15:F19"/>
    <mergeCell ref="F20:F25"/>
    <mergeCell ref="F26:F32"/>
    <mergeCell ref="F33:F36"/>
    <mergeCell ref="F37:F43"/>
    <mergeCell ref="F44:F46"/>
    <mergeCell ref="I12:I14"/>
    <mergeCell ref="I17:I19"/>
    <mergeCell ref="I21:I25"/>
    <mergeCell ref="I28:I32"/>
    <mergeCell ref="I35:I36"/>
    <mergeCell ref="I38:I43"/>
    <mergeCell ref="J12:J14"/>
    <mergeCell ref="J17:J19"/>
    <mergeCell ref="J21:J25"/>
    <mergeCell ref="J28:J32"/>
    <mergeCell ref="J35:J36"/>
    <mergeCell ref="J38:J43"/>
    <mergeCell ref="K9:K14"/>
    <mergeCell ref="K15:K19"/>
    <mergeCell ref="K20:K25"/>
    <mergeCell ref="K26:K32"/>
    <mergeCell ref="K33:K36"/>
    <mergeCell ref="K37:K43"/>
    <mergeCell ref="K44:K46"/>
    <mergeCell ref="L9:L14"/>
    <mergeCell ref="L15:L19"/>
    <mergeCell ref="L20:L25"/>
    <mergeCell ref="L26:L32"/>
    <mergeCell ref="L33:L36"/>
    <mergeCell ref="L37:L43"/>
    <mergeCell ref="L44:L46"/>
    <mergeCell ref="A4:B5"/>
    <mergeCell ref="C4:E5"/>
  </mergeCells>
  <printOptions/>
  <pageMargins left="0.4326388888888889" right="0.275" top="1" bottom="1" header="0.5" footer="0.5"/>
  <pageSetup orientation="landscape" paperSize="8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23">
      <selection activeCell="J15" sqref="J15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12" style="1" customWidth="1"/>
  </cols>
  <sheetData>
    <row r="1" ht="14.25">
      <c r="I1" s="35" t="s">
        <v>547</v>
      </c>
    </row>
    <row r="2" spans="1:9" s="1" customFormat="1" ht="33.75" customHeight="1">
      <c r="A2" s="4" t="s">
        <v>548</v>
      </c>
      <c r="B2" s="4"/>
      <c r="C2" s="4"/>
      <c r="D2" s="4"/>
      <c r="E2" s="4"/>
      <c r="F2" s="4"/>
      <c r="G2" s="4"/>
      <c r="H2" s="4"/>
      <c r="I2" s="4"/>
    </row>
    <row r="3" spans="1:9" s="1" customFormat="1" ht="14.25" customHeight="1">
      <c r="A3" s="5" t="s">
        <v>549</v>
      </c>
      <c r="B3" s="5"/>
      <c r="C3" s="5"/>
      <c r="D3" s="5"/>
      <c r="E3" s="5"/>
      <c r="F3" s="5"/>
      <c r="G3" s="5"/>
      <c r="H3" s="5"/>
      <c r="I3" s="5"/>
    </row>
    <row r="4" spans="1:4" s="1" customFormat="1" ht="21.75" customHeight="1">
      <c r="A4" s="6"/>
      <c r="B4" s="7"/>
      <c r="C4" s="8"/>
      <c r="D4" s="8"/>
    </row>
    <row r="5" spans="1:9" s="1" customFormat="1" ht="21.75" customHeight="1">
      <c r="A5" s="9" t="s">
        <v>550</v>
      </c>
      <c r="B5" s="10"/>
      <c r="C5" s="10"/>
      <c r="D5" s="11"/>
      <c r="E5" s="11"/>
      <c r="F5" s="11"/>
      <c r="G5" s="11"/>
      <c r="H5" s="11"/>
      <c r="I5" s="11"/>
    </row>
    <row r="6" spans="1:9" s="2" customFormat="1" ht="21.75" customHeight="1">
      <c r="A6" s="12" t="s">
        <v>551</v>
      </c>
      <c r="B6" s="13"/>
      <c r="C6" s="13"/>
      <c r="D6" s="14"/>
      <c r="E6" s="14"/>
      <c r="F6" s="14"/>
      <c r="G6" s="14"/>
      <c r="H6" s="14"/>
      <c r="I6" s="14"/>
    </row>
    <row r="7" spans="1:9" s="2" customFormat="1" ht="21.75" customHeight="1">
      <c r="A7" s="12" t="s">
        <v>552</v>
      </c>
      <c r="B7" s="13"/>
      <c r="C7" s="15"/>
      <c r="D7" s="14" t="s">
        <v>553</v>
      </c>
      <c r="E7" s="14" t="s">
        <v>554</v>
      </c>
      <c r="F7" s="12" t="s">
        <v>555</v>
      </c>
      <c r="G7" s="15"/>
      <c r="H7" s="12" t="s">
        <v>556</v>
      </c>
      <c r="I7" s="15"/>
    </row>
    <row r="8" spans="1:9" s="3" customFormat="1" ht="21.75" customHeight="1">
      <c r="A8" s="16" t="s">
        <v>557</v>
      </c>
      <c r="B8" s="17" t="s">
        <v>558</v>
      </c>
      <c r="C8" s="17"/>
      <c r="D8" s="17"/>
      <c r="E8" s="18"/>
      <c r="F8" s="19"/>
      <c r="G8" s="19"/>
      <c r="H8" s="19"/>
      <c r="I8" s="36"/>
    </row>
    <row r="9" spans="1:9" s="3" customFormat="1" ht="21.75" customHeight="1">
      <c r="A9" s="20"/>
      <c r="B9" s="17" t="s">
        <v>559</v>
      </c>
      <c r="C9" s="21"/>
      <c r="D9" s="21"/>
      <c r="E9" s="18"/>
      <c r="F9" s="19"/>
      <c r="G9" s="19"/>
      <c r="H9" s="19"/>
      <c r="I9" s="36"/>
    </row>
    <row r="10" spans="1:9" s="3" customFormat="1" ht="21.75" customHeight="1">
      <c r="A10" s="20"/>
      <c r="B10" s="20" t="s">
        <v>560</v>
      </c>
      <c r="C10" s="20"/>
      <c r="D10" s="20"/>
      <c r="E10" s="22" t="s">
        <v>561</v>
      </c>
      <c r="F10" s="23"/>
      <c r="G10" s="23"/>
      <c r="H10" s="23"/>
      <c r="I10" s="37"/>
    </row>
    <row r="11" spans="1:9" s="3" customFormat="1" ht="21.75" customHeight="1">
      <c r="A11" s="20"/>
      <c r="B11" s="20" t="s">
        <v>562</v>
      </c>
      <c r="C11" s="20"/>
      <c r="D11" s="20"/>
      <c r="E11" s="18"/>
      <c r="F11" s="19"/>
      <c r="G11" s="19"/>
      <c r="H11" s="19"/>
      <c r="I11" s="36"/>
    </row>
    <row r="12" spans="1:9" s="3" customFormat="1" ht="21.75" customHeight="1">
      <c r="A12" s="20"/>
      <c r="B12" s="20" t="s">
        <v>563</v>
      </c>
      <c r="C12" s="20"/>
      <c r="D12" s="20"/>
      <c r="E12" s="18"/>
      <c r="F12" s="19"/>
      <c r="G12" s="19"/>
      <c r="H12" s="19"/>
      <c r="I12" s="36"/>
    </row>
    <row r="13" spans="1:9" s="3" customFormat="1" ht="21.75" customHeight="1">
      <c r="A13" s="20"/>
      <c r="B13" s="24" t="s">
        <v>564</v>
      </c>
      <c r="C13" s="24"/>
      <c r="D13" s="24"/>
      <c r="E13" s="25"/>
      <c r="F13" s="26"/>
      <c r="G13" s="26"/>
      <c r="H13" s="26"/>
      <c r="I13" s="38"/>
    </row>
    <row r="14" spans="1:9" s="3" customFormat="1" ht="21.75" customHeight="1">
      <c r="A14" s="20"/>
      <c r="B14" s="20" t="s">
        <v>565</v>
      </c>
      <c r="C14" s="20"/>
      <c r="D14" s="20"/>
      <c r="E14" s="18"/>
      <c r="F14" s="19"/>
      <c r="G14" s="19"/>
      <c r="H14" s="19"/>
      <c r="I14" s="36"/>
    </row>
    <row r="15" spans="1:9" s="1" customFormat="1" ht="21.75" customHeight="1">
      <c r="A15" s="14" t="s">
        <v>566</v>
      </c>
      <c r="B15" s="27"/>
      <c r="C15" s="27"/>
      <c r="D15" s="28" t="s">
        <v>567</v>
      </c>
      <c r="E15" s="28"/>
      <c r="F15" s="29" t="s">
        <v>568</v>
      </c>
      <c r="G15" s="29"/>
      <c r="H15" s="30"/>
      <c r="I15" s="30"/>
    </row>
    <row r="16" spans="1:9" s="1" customFormat="1" ht="21.75" customHeight="1">
      <c r="A16" s="27"/>
      <c r="B16" s="27"/>
      <c r="C16" s="27"/>
      <c r="D16" s="28" t="s">
        <v>569</v>
      </c>
      <c r="E16" s="28"/>
      <c r="F16" s="29" t="s">
        <v>569</v>
      </c>
      <c r="G16" s="29"/>
      <c r="H16" s="30"/>
      <c r="I16" s="30"/>
    </row>
    <row r="17" spans="1:9" s="1" customFormat="1" ht="21.75" customHeight="1">
      <c r="A17" s="27"/>
      <c r="B17" s="27"/>
      <c r="C17" s="27"/>
      <c r="D17" s="28" t="s">
        <v>570</v>
      </c>
      <c r="E17" s="28"/>
      <c r="F17" s="29" t="s">
        <v>571</v>
      </c>
      <c r="G17" s="29"/>
      <c r="H17" s="30"/>
      <c r="I17" s="30"/>
    </row>
    <row r="18" spans="1:9" s="1" customFormat="1" ht="21.75" customHeight="1">
      <c r="A18" s="11" t="s">
        <v>572</v>
      </c>
      <c r="B18" s="14" t="s">
        <v>573</v>
      </c>
      <c r="C18" s="14"/>
      <c r="D18" s="14"/>
      <c r="E18" s="14"/>
      <c r="F18" s="14" t="s">
        <v>429</v>
      </c>
      <c r="G18" s="14"/>
      <c r="H18" s="14"/>
      <c r="I18" s="14"/>
    </row>
    <row r="19" spans="1:9" s="1" customFormat="1" ht="128.25" customHeight="1">
      <c r="A19" s="11"/>
      <c r="B19" s="31" t="s">
        <v>574</v>
      </c>
      <c r="C19" s="31"/>
      <c r="D19" s="31"/>
      <c r="E19" s="31"/>
      <c r="F19" s="31"/>
      <c r="G19" s="31"/>
      <c r="H19" s="32"/>
      <c r="I19" s="32"/>
    </row>
    <row r="20" spans="1:9" s="1" customFormat="1" ht="28.5">
      <c r="A20" s="14" t="s">
        <v>575</v>
      </c>
      <c r="B20" s="33" t="s">
        <v>576</v>
      </c>
      <c r="C20" s="14" t="s">
        <v>577</v>
      </c>
      <c r="D20" s="14" t="s">
        <v>437</v>
      </c>
      <c r="E20" s="14" t="s">
        <v>578</v>
      </c>
      <c r="F20" s="14" t="s">
        <v>577</v>
      </c>
      <c r="G20" s="14" t="s">
        <v>437</v>
      </c>
      <c r="H20" s="14"/>
      <c r="I20" s="14" t="s">
        <v>578</v>
      </c>
    </row>
    <row r="21" spans="1:9" s="1" customFormat="1" ht="21.75" customHeight="1">
      <c r="A21" s="14"/>
      <c r="B21" s="14" t="s">
        <v>579</v>
      </c>
      <c r="C21" s="14" t="s">
        <v>580</v>
      </c>
      <c r="D21" s="28" t="s">
        <v>581</v>
      </c>
      <c r="E21" s="34"/>
      <c r="F21" s="14" t="s">
        <v>580</v>
      </c>
      <c r="G21" s="29" t="s">
        <v>581</v>
      </c>
      <c r="H21" s="29"/>
      <c r="I21" s="34"/>
    </row>
    <row r="22" spans="1:9" s="1" customFormat="1" ht="21.75" customHeight="1">
      <c r="A22" s="14"/>
      <c r="B22" s="14"/>
      <c r="C22" s="14"/>
      <c r="D22" s="28" t="s">
        <v>582</v>
      </c>
      <c r="E22" s="34"/>
      <c r="F22" s="14"/>
      <c r="G22" s="29" t="s">
        <v>582</v>
      </c>
      <c r="H22" s="29"/>
      <c r="I22" s="34"/>
    </row>
    <row r="23" spans="1:9" s="1" customFormat="1" ht="21.75" customHeight="1">
      <c r="A23" s="14"/>
      <c r="B23" s="14"/>
      <c r="C23" s="14"/>
      <c r="D23" s="28" t="s">
        <v>583</v>
      </c>
      <c r="E23" s="34"/>
      <c r="F23" s="14"/>
      <c r="G23" s="29" t="s">
        <v>583</v>
      </c>
      <c r="H23" s="29"/>
      <c r="I23" s="34"/>
    </row>
    <row r="24" spans="1:9" s="1" customFormat="1" ht="21.75" customHeight="1">
      <c r="A24" s="14"/>
      <c r="B24" s="14"/>
      <c r="C24" s="14" t="s">
        <v>584</v>
      </c>
      <c r="D24" s="28" t="s">
        <v>581</v>
      </c>
      <c r="E24" s="34"/>
      <c r="F24" s="14" t="s">
        <v>584</v>
      </c>
      <c r="G24" s="29" t="s">
        <v>581</v>
      </c>
      <c r="H24" s="29"/>
      <c r="I24" s="34"/>
    </row>
    <row r="25" spans="1:9" s="1" customFormat="1" ht="21.75" customHeight="1">
      <c r="A25" s="14"/>
      <c r="B25" s="14"/>
      <c r="C25" s="14"/>
      <c r="D25" s="28" t="s">
        <v>582</v>
      </c>
      <c r="E25" s="34"/>
      <c r="F25" s="14"/>
      <c r="G25" s="29" t="s">
        <v>582</v>
      </c>
      <c r="H25" s="29"/>
      <c r="I25" s="34"/>
    </row>
    <row r="26" spans="1:9" s="1" customFormat="1" ht="21.75" customHeight="1">
      <c r="A26" s="14"/>
      <c r="B26" s="14"/>
      <c r="C26" s="14"/>
      <c r="D26" s="28" t="s">
        <v>583</v>
      </c>
      <c r="E26" s="34"/>
      <c r="F26" s="14"/>
      <c r="G26" s="29" t="s">
        <v>583</v>
      </c>
      <c r="H26" s="29"/>
      <c r="I26" s="34"/>
    </row>
    <row r="27" spans="1:9" s="1" customFormat="1" ht="21.75" customHeight="1">
      <c r="A27" s="14"/>
      <c r="B27" s="14"/>
      <c r="C27" s="14" t="s">
        <v>585</v>
      </c>
      <c r="D27" s="28" t="s">
        <v>581</v>
      </c>
      <c r="E27" s="34"/>
      <c r="F27" s="14" t="s">
        <v>585</v>
      </c>
      <c r="G27" s="29" t="s">
        <v>581</v>
      </c>
      <c r="H27" s="29"/>
      <c r="I27" s="34"/>
    </row>
    <row r="28" spans="1:9" s="1" customFormat="1" ht="21.75" customHeight="1">
      <c r="A28" s="14"/>
      <c r="B28" s="14"/>
      <c r="C28" s="14"/>
      <c r="D28" s="28" t="s">
        <v>582</v>
      </c>
      <c r="E28" s="34"/>
      <c r="F28" s="14"/>
      <c r="G28" s="29" t="s">
        <v>582</v>
      </c>
      <c r="H28" s="29"/>
      <c r="I28" s="34"/>
    </row>
    <row r="29" spans="1:9" s="1" customFormat="1" ht="21.75" customHeight="1">
      <c r="A29" s="14"/>
      <c r="B29" s="14"/>
      <c r="C29" s="14"/>
      <c r="D29" s="28" t="s">
        <v>583</v>
      </c>
      <c r="E29" s="34"/>
      <c r="F29" s="14"/>
      <c r="G29" s="29" t="s">
        <v>583</v>
      </c>
      <c r="H29" s="29"/>
      <c r="I29" s="34"/>
    </row>
    <row r="30" spans="1:9" s="1" customFormat="1" ht="21.75" customHeight="1">
      <c r="A30" s="14"/>
      <c r="B30" s="14"/>
      <c r="C30" s="14" t="s">
        <v>586</v>
      </c>
      <c r="D30" s="28" t="s">
        <v>581</v>
      </c>
      <c r="E30" s="34"/>
      <c r="F30" s="14" t="s">
        <v>586</v>
      </c>
      <c r="G30" s="29" t="s">
        <v>581</v>
      </c>
      <c r="H30" s="29"/>
      <c r="I30" s="34"/>
    </row>
    <row r="31" spans="1:9" s="1" customFormat="1" ht="21.75" customHeight="1">
      <c r="A31" s="14"/>
      <c r="B31" s="14"/>
      <c r="C31" s="14"/>
      <c r="D31" s="28" t="s">
        <v>582</v>
      </c>
      <c r="E31" s="34"/>
      <c r="F31" s="14"/>
      <c r="G31" s="29" t="s">
        <v>582</v>
      </c>
      <c r="H31" s="29"/>
      <c r="I31" s="34"/>
    </row>
    <row r="32" spans="1:9" s="1" customFormat="1" ht="21.75" customHeight="1">
      <c r="A32" s="14"/>
      <c r="B32" s="14"/>
      <c r="C32" s="14"/>
      <c r="D32" s="28" t="s">
        <v>583</v>
      </c>
      <c r="E32" s="34"/>
      <c r="F32" s="14"/>
      <c r="G32" s="29" t="s">
        <v>583</v>
      </c>
      <c r="H32" s="29"/>
      <c r="I32" s="34"/>
    </row>
    <row r="33" spans="1:9" s="1" customFormat="1" ht="21.75" customHeight="1">
      <c r="A33" s="14"/>
      <c r="B33" s="14"/>
      <c r="C33" s="14" t="s">
        <v>587</v>
      </c>
      <c r="D33" s="34"/>
      <c r="E33" s="14"/>
      <c r="F33" s="14" t="s">
        <v>587</v>
      </c>
      <c r="G33" s="29"/>
      <c r="H33" s="29"/>
      <c r="I33" s="34"/>
    </row>
    <row r="34" spans="1:9" s="1" customFormat="1" ht="21.75" customHeight="1">
      <c r="A34" s="14"/>
      <c r="B34" s="14" t="s">
        <v>588</v>
      </c>
      <c r="C34" s="14" t="s">
        <v>589</v>
      </c>
      <c r="D34" s="28" t="s">
        <v>581</v>
      </c>
      <c r="E34" s="34"/>
      <c r="F34" s="14" t="s">
        <v>589</v>
      </c>
      <c r="G34" s="29" t="s">
        <v>581</v>
      </c>
      <c r="H34" s="29"/>
      <c r="I34" s="34"/>
    </row>
    <row r="35" spans="1:9" s="1" customFormat="1" ht="21.75" customHeight="1">
      <c r="A35" s="14"/>
      <c r="B35" s="14"/>
      <c r="C35" s="14"/>
      <c r="D35" s="28" t="s">
        <v>582</v>
      </c>
      <c r="E35" s="34"/>
      <c r="F35" s="14"/>
      <c r="G35" s="29" t="s">
        <v>582</v>
      </c>
      <c r="H35" s="29"/>
      <c r="I35" s="34"/>
    </row>
    <row r="36" spans="1:9" s="1" customFormat="1" ht="21.75" customHeight="1">
      <c r="A36" s="14"/>
      <c r="B36" s="14"/>
      <c r="C36" s="14"/>
      <c r="D36" s="28" t="s">
        <v>583</v>
      </c>
      <c r="E36" s="34"/>
      <c r="F36" s="14"/>
      <c r="G36" s="29" t="s">
        <v>583</v>
      </c>
      <c r="H36" s="29"/>
      <c r="I36" s="34"/>
    </row>
    <row r="37" spans="1:9" s="1" customFormat="1" ht="21.75" customHeight="1">
      <c r="A37" s="14"/>
      <c r="B37" s="14"/>
      <c r="C37" s="14" t="s">
        <v>590</v>
      </c>
      <c r="D37" s="28" t="s">
        <v>581</v>
      </c>
      <c r="E37" s="34"/>
      <c r="F37" s="14" t="s">
        <v>590</v>
      </c>
      <c r="G37" s="29" t="s">
        <v>581</v>
      </c>
      <c r="H37" s="29"/>
      <c r="I37" s="34"/>
    </row>
    <row r="38" spans="1:9" s="1" customFormat="1" ht="21.75" customHeight="1">
      <c r="A38" s="14"/>
      <c r="B38" s="14"/>
      <c r="C38" s="14"/>
      <c r="D38" s="28" t="s">
        <v>582</v>
      </c>
      <c r="E38" s="34"/>
      <c r="F38" s="14"/>
      <c r="G38" s="29" t="s">
        <v>582</v>
      </c>
      <c r="H38" s="29"/>
      <c r="I38" s="34"/>
    </row>
    <row r="39" spans="1:9" s="1" customFormat="1" ht="21.75" customHeight="1">
      <c r="A39" s="14"/>
      <c r="B39" s="14"/>
      <c r="C39" s="14"/>
      <c r="D39" s="28" t="s">
        <v>583</v>
      </c>
      <c r="E39" s="34"/>
      <c r="F39" s="14"/>
      <c r="G39" s="29" t="s">
        <v>583</v>
      </c>
      <c r="H39" s="29"/>
      <c r="I39" s="34"/>
    </row>
    <row r="40" spans="1:9" s="1" customFormat="1" ht="21.75" customHeight="1">
      <c r="A40" s="14"/>
      <c r="B40" s="14"/>
      <c r="C40" s="14" t="s">
        <v>591</v>
      </c>
      <c r="D40" s="28" t="s">
        <v>581</v>
      </c>
      <c r="E40" s="34"/>
      <c r="F40" s="14" t="s">
        <v>591</v>
      </c>
      <c r="G40" s="29" t="s">
        <v>581</v>
      </c>
      <c r="H40" s="29"/>
      <c r="I40" s="34"/>
    </row>
    <row r="41" spans="1:9" s="1" customFormat="1" ht="21.75" customHeight="1">
      <c r="A41" s="14"/>
      <c r="B41" s="14"/>
      <c r="C41" s="14"/>
      <c r="D41" s="28" t="s">
        <v>582</v>
      </c>
      <c r="E41" s="34"/>
      <c r="F41" s="14"/>
      <c r="G41" s="29" t="s">
        <v>582</v>
      </c>
      <c r="H41" s="29"/>
      <c r="I41" s="34"/>
    </row>
    <row r="42" spans="1:9" s="1" customFormat="1" ht="21.75" customHeight="1">
      <c r="A42" s="14"/>
      <c r="B42" s="14"/>
      <c r="C42" s="14"/>
      <c r="D42" s="28" t="s">
        <v>583</v>
      </c>
      <c r="E42" s="34"/>
      <c r="F42" s="14"/>
      <c r="G42" s="29" t="s">
        <v>583</v>
      </c>
      <c r="H42" s="29"/>
      <c r="I42" s="34"/>
    </row>
    <row r="43" spans="1:9" s="1" customFormat="1" ht="21.75" customHeight="1">
      <c r="A43" s="14"/>
      <c r="B43" s="14"/>
      <c r="C43" s="14" t="s">
        <v>592</v>
      </c>
      <c r="D43" s="28" t="s">
        <v>581</v>
      </c>
      <c r="E43" s="34"/>
      <c r="F43" s="14" t="s">
        <v>592</v>
      </c>
      <c r="G43" s="29" t="s">
        <v>581</v>
      </c>
      <c r="H43" s="29"/>
      <c r="I43" s="34"/>
    </row>
    <row r="44" spans="1:9" s="1" customFormat="1" ht="21.75" customHeight="1">
      <c r="A44" s="14"/>
      <c r="B44" s="14"/>
      <c r="C44" s="14"/>
      <c r="D44" s="28" t="s">
        <v>582</v>
      </c>
      <c r="E44" s="34"/>
      <c r="F44" s="14"/>
      <c r="G44" s="29" t="s">
        <v>582</v>
      </c>
      <c r="H44" s="29"/>
      <c r="I44" s="34"/>
    </row>
    <row r="45" spans="1:9" s="1" customFormat="1" ht="21.75" customHeight="1">
      <c r="A45" s="14"/>
      <c r="B45" s="14"/>
      <c r="C45" s="14"/>
      <c r="D45" s="28" t="s">
        <v>583</v>
      </c>
      <c r="E45" s="34"/>
      <c r="F45" s="14"/>
      <c r="G45" s="29" t="s">
        <v>583</v>
      </c>
      <c r="H45" s="29"/>
      <c r="I45" s="34"/>
    </row>
    <row r="46" spans="1:9" s="1" customFormat="1" ht="21.75" customHeight="1">
      <c r="A46" s="14"/>
      <c r="B46" s="14"/>
      <c r="C46" s="14" t="s">
        <v>587</v>
      </c>
      <c r="D46" s="34"/>
      <c r="E46" s="34"/>
      <c r="F46" s="14" t="s">
        <v>587</v>
      </c>
      <c r="G46" s="29"/>
      <c r="H46" s="29"/>
      <c r="I46" s="34"/>
    </row>
    <row r="47" spans="1:9" s="1" customFormat="1" ht="21.75" customHeight="1">
      <c r="A47" s="14"/>
      <c r="B47" s="14" t="s">
        <v>433</v>
      </c>
      <c r="C47" s="14" t="s">
        <v>433</v>
      </c>
      <c r="D47" s="28" t="s">
        <v>581</v>
      </c>
      <c r="E47" s="11"/>
      <c r="F47" s="14" t="s">
        <v>433</v>
      </c>
      <c r="G47" s="29" t="s">
        <v>581</v>
      </c>
      <c r="H47" s="29"/>
      <c r="I47" s="34"/>
    </row>
    <row r="48" spans="1:9" s="1" customFormat="1" ht="21.75" customHeight="1">
      <c r="A48" s="14"/>
      <c r="B48" s="14"/>
      <c r="C48" s="14"/>
      <c r="D48" s="28" t="s">
        <v>582</v>
      </c>
      <c r="E48" s="14"/>
      <c r="F48" s="14"/>
      <c r="G48" s="29" t="s">
        <v>582</v>
      </c>
      <c r="H48" s="29"/>
      <c r="I48" s="34"/>
    </row>
    <row r="49" spans="1:9" s="1" customFormat="1" ht="21.75" customHeight="1">
      <c r="A49" s="14"/>
      <c r="B49" s="14"/>
      <c r="C49" s="14"/>
      <c r="D49" s="28" t="s">
        <v>583</v>
      </c>
      <c r="E49" s="14"/>
      <c r="F49" s="14"/>
      <c r="G49" s="29" t="s">
        <v>583</v>
      </c>
      <c r="H49" s="29"/>
      <c r="I49" s="34"/>
    </row>
    <row r="50" spans="1:9" s="1" customFormat="1" ht="21.75" customHeight="1">
      <c r="A50" s="14"/>
      <c r="B50" s="14"/>
      <c r="C50" s="14" t="s">
        <v>587</v>
      </c>
      <c r="D50" s="34"/>
      <c r="E50" s="14"/>
      <c r="F50" s="14" t="s">
        <v>587</v>
      </c>
      <c r="G50" s="29"/>
      <c r="H50" s="29"/>
      <c r="I50" s="34"/>
    </row>
  </sheetData>
  <sheetProtection/>
  <mergeCells count="87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A8:A14"/>
    <mergeCell ref="A18:A19"/>
    <mergeCell ref="A20:A50"/>
    <mergeCell ref="B21:B33"/>
    <mergeCell ref="B34:B46"/>
    <mergeCell ref="B47:B50"/>
    <mergeCell ref="C21:C23"/>
    <mergeCell ref="C24:C26"/>
    <mergeCell ref="C27:C29"/>
    <mergeCell ref="C30:C32"/>
    <mergeCell ref="C34:C36"/>
    <mergeCell ref="C37:C39"/>
    <mergeCell ref="C40:C42"/>
    <mergeCell ref="C43:C45"/>
    <mergeCell ref="C47:C49"/>
    <mergeCell ref="F21:F23"/>
    <mergeCell ref="F24:F26"/>
    <mergeCell ref="F27:F29"/>
    <mergeCell ref="F30:F32"/>
    <mergeCell ref="F34:F36"/>
    <mergeCell ref="F37:F39"/>
    <mergeCell ref="F40:F42"/>
    <mergeCell ref="F43:F45"/>
    <mergeCell ref="F47:F49"/>
    <mergeCell ref="A15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47"/>
      <c r="B1" s="147"/>
      <c r="C1" s="147"/>
      <c r="D1" s="69" t="s">
        <v>3</v>
      </c>
    </row>
    <row r="2" spans="1:4" ht="20.25" customHeight="1">
      <c r="A2" s="65" t="s">
        <v>4</v>
      </c>
      <c r="B2" s="65"/>
      <c r="C2" s="65"/>
      <c r="D2" s="65"/>
    </row>
    <row r="3" spans="1:4" ht="20.25" customHeight="1">
      <c r="A3" s="148" t="s">
        <v>0</v>
      </c>
      <c r="B3" s="149"/>
      <c r="C3" s="89"/>
      <c r="D3" s="69" t="s">
        <v>5</v>
      </c>
    </row>
    <row r="4" spans="1:4" ht="19.5" customHeight="1">
      <c r="A4" s="150" t="s">
        <v>6</v>
      </c>
      <c r="B4" s="151"/>
      <c r="C4" s="150" t="s">
        <v>7</v>
      </c>
      <c r="D4" s="151"/>
    </row>
    <row r="5" spans="1:4" ht="19.5" customHeight="1">
      <c r="A5" s="153" t="s">
        <v>8</v>
      </c>
      <c r="B5" s="153" t="s">
        <v>9</v>
      </c>
      <c r="C5" s="153" t="s">
        <v>8</v>
      </c>
      <c r="D5" s="205" t="s">
        <v>9</v>
      </c>
    </row>
    <row r="6" spans="1:4" ht="19.5" customHeight="1">
      <c r="A6" s="169" t="s">
        <v>10</v>
      </c>
      <c r="B6" s="206">
        <v>11663.61</v>
      </c>
      <c r="C6" s="169" t="s">
        <v>11</v>
      </c>
      <c r="D6" s="206">
        <v>9898.18</v>
      </c>
    </row>
    <row r="7" spans="1:4" ht="19.5" customHeight="1">
      <c r="A7" s="169" t="s">
        <v>12</v>
      </c>
      <c r="B7" s="157">
        <v>0</v>
      </c>
      <c r="C7" s="169" t="s">
        <v>13</v>
      </c>
      <c r="D7" s="206">
        <v>0</v>
      </c>
    </row>
    <row r="8" spans="1:4" ht="19.5" customHeight="1">
      <c r="A8" s="156" t="s">
        <v>14</v>
      </c>
      <c r="B8" s="206">
        <v>0</v>
      </c>
      <c r="C8" s="207" t="s">
        <v>15</v>
      </c>
      <c r="D8" s="206">
        <v>0</v>
      </c>
    </row>
    <row r="9" spans="1:4" ht="19.5" customHeight="1">
      <c r="A9" s="169" t="s">
        <v>16</v>
      </c>
      <c r="B9" s="194">
        <v>0</v>
      </c>
      <c r="C9" s="169" t="s">
        <v>17</v>
      </c>
      <c r="D9" s="206">
        <v>0</v>
      </c>
    </row>
    <row r="10" spans="1:4" ht="19.5" customHeight="1">
      <c r="A10" s="169" t="s">
        <v>18</v>
      </c>
      <c r="B10" s="206">
        <v>0</v>
      </c>
      <c r="C10" s="169" t="s">
        <v>19</v>
      </c>
      <c r="D10" s="206">
        <v>50.6</v>
      </c>
    </row>
    <row r="11" spans="1:4" ht="19.5" customHeight="1">
      <c r="A11" s="169" t="s">
        <v>20</v>
      </c>
      <c r="B11" s="206">
        <v>0</v>
      </c>
      <c r="C11" s="169" t="s">
        <v>21</v>
      </c>
      <c r="D11" s="206">
        <v>0</v>
      </c>
    </row>
    <row r="12" spans="1:4" ht="19.5" customHeight="1">
      <c r="A12" s="169"/>
      <c r="B12" s="206"/>
      <c r="C12" s="169" t="s">
        <v>22</v>
      </c>
      <c r="D12" s="206">
        <v>0</v>
      </c>
    </row>
    <row r="13" spans="1:4" ht="19.5" customHeight="1">
      <c r="A13" s="163"/>
      <c r="B13" s="206"/>
      <c r="C13" s="169" t="s">
        <v>23</v>
      </c>
      <c r="D13" s="206">
        <v>587.02</v>
      </c>
    </row>
    <row r="14" spans="1:4" ht="19.5" customHeight="1">
      <c r="A14" s="163"/>
      <c r="B14" s="206"/>
      <c r="C14" s="169" t="s">
        <v>24</v>
      </c>
      <c r="D14" s="206">
        <v>0</v>
      </c>
    </row>
    <row r="15" spans="1:4" ht="19.5" customHeight="1">
      <c r="A15" s="163"/>
      <c r="B15" s="206"/>
      <c r="C15" s="169" t="s">
        <v>25</v>
      </c>
      <c r="D15" s="206">
        <v>432.12</v>
      </c>
    </row>
    <row r="16" spans="1:4" ht="19.5" customHeight="1">
      <c r="A16" s="163"/>
      <c r="B16" s="206"/>
      <c r="C16" s="169" t="s">
        <v>26</v>
      </c>
      <c r="D16" s="206">
        <v>0</v>
      </c>
    </row>
    <row r="17" spans="1:4" ht="19.5" customHeight="1">
      <c r="A17" s="163"/>
      <c r="B17" s="206"/>
      <c r="C17" s="169" t="s">
        <v>27</v>
      </c>
      <c r="D17" s="206">
        <v>0</v>
      </c>
    </row>
    <row r="18" spans="1:4" ht="19.5" customHeight="1">
      <c r="A18" s="163"/>
      <c r="B18" s="206"/>
      <c r="C18" s="169" t="s">
        <v>28</v>
      </c>
      <c r="D18" s="206">
        <v>0</v>
      </c>
    </row>
    <row r="19" spans="1:4" ht="19.5" customHeight="1">
      <c r="A19" s="163"/>
      <c r="B19" s="206"/>
      <c r="C19" s="169" t="s">
        <v>29</v>
      </c>
      <c r="D19" s="206">
        <v>0</v>
      </c>
    </row>
    <row r="20" spans="1:4" ht="19.5" customHeight="1">
      <c r="A20" s="163"/>
      <c r="B20" s="206"/>
      <c r="C20" s="169" t="s">
        <v>30</v>
      </c>
      <c r="D20" s="206">
        <v>0</v>
      </c>
    </row>
    <row r="21" spans="1:4" ht="19.5" customHeight="1">
      <c r="A21" s="163"/>
      <c r="B21" s="206"/>
      <c r="C21" s="169" t="s">
        <v>31</v>
      </c>
      <c r="D21" s="206">
        <v>0</v>
      </c>
    </row>
    <row r="22" spans="1:4" ht="19.5" customHeight="1">
      <c r="A22" s="163"/>
      <c r="B22" s="206"/>
      <c r="C22" s="169" t="s">
        <v>32</v>
      </c>
      <c r="D22" s="206">
        <v>0</v>
      </c>
    </row>
    <row r="23" spans="1:4" ht="19.5" customHeight="1">
      <c r="A23" s="163"/>
      <c r="B23" s="206"/>
      <c r="C23" s="169" t="s">
        <v>33</v>
      </c>
      <c r="D23" s="206">
        <v>0</v>
      </c>
    </row>
    <row r="24" spans="1:4" ht="19.5" customHeight="1">
      <c r="A24" s="163"/>
      <c r="B24" s="206"/>
      <c r="C24" s="169" t="s">
        <v>34</v>
      </c>
      <c r="D24" s="206">
        <v>0</v>
      </c>
    </row>
    <row r="25" spans="1:4" ht="19.5" customHeight="1">
      <c r="A25" s="163"/>
      <c r="B25" s="206"/>
      <c r="C25" s="169" t="s">
        <v>35</v>
      </c>
      <c r="D25" s="206">
        <v>732.98</v>
      </c>
    </row>
    <row r="26" spans="1:4" ht="19.5" customHeight="1">
      <c r="A26" s="169"/>
      <c r="B26" s="206"/>
      <c r="C26" s="169" t="s">
        <v>36</v>
      </c>
      <c r="D26" s="206">
        <v>0</v>
      </c>
    </row>
    <row r="27" spans="1:4" ht="19.5" customHeight="1">
      <c r="A27" s="169"/>
      <c r="B27" s="206"/>
      <c r="C27" s="169" t="s">
        <v>37</v>
      </c>
      <c r="D27" s="206">
        <v>0</v>
      </c>
    </row>
    <row r="28" spans="1:4" ht="19.5" customHeight="1">
      <c r="A28" s="169" t="s">
        <v>38</v>
      </c>
      <c r="B28" s="206"/>
      <c r="C28" s="169" t="s">
        <v>39</v>
      </c>
      <c r="D28" s="206">
        <v>0</v>
      </c>
    </row>
    <row r="29" spans="1:4" ht="19.5" customHeight="1">
      <c r="A29" s="169"/>
      <c r="B29" s="206"/>
      <c r="C29" s="169" t="s">
        <v>40</v>
      </c>
      <c r="D29" s="206">
        <v>0</v>
      </c>
    </row>
    <row r="30" spans="1:4" ht="19.5" customHeight="1">
      <c r="A30" s="173"/>
      <c r="B30" s="157"/>
      <c r="C30" s="173" t="s">
        <v>41</v>
      </c>
      <c r="D30" s="157">
        <v>0</v>
      </c>
    </row>
    <row r="31" spans="1:4" ht="19.5" customHeight="1">
      <c r="A31" s="176"/>
      <c r="B31" s="160"/>
      <c r="C31" s="176" t="s">
        <v>42</v>
      </c>
      <c r="D31" s="160">
        <v>0</v>
      </c>
    </row>
    <row r="32" spans="1:4" ht="19.5" customHeight="1">
      <c r="A32" s="176"/>
      <c r="B32" s="160"/>
      <c r="C32" s="176" t="s">
        <v>43</v>
      </c>
      <c r="D32" s="160">
        <v>0</v>
      </c>
    </row>
    <row r="33" spans="1:4" ht="19.5" customHeight="1">
      <c r="A33" s="176"/>
      <c r="B33" s="160"/>
      <c r="C33" s="176" t="s">
        <v>44</v>
      </c>
      <c r="D33" s="160">
        <v>0</v>
      </c>
    </row>
    <row r="34" spans="1:4" ht="19.5" customHeight="1">
      <c r="A34" s="176"/>
      <c r="B34" s="160"/>
      <c r="C34" s="176" t="s">
        <v>45</v>
      </c>
      <c r="D34" s="160">
        <v>0</v>
      </c>
    </row>
    <row r="35" spans="1:4" ht="19.5" customHeight="1">
      <c r="A35" s="176"/>
      <c r="B35" s="160"/>
      <c r="C35" s="176" t="s">
        <v>46</v>
      </c>
      <c r="D35" s="160">
        <v>0</v>
      </c>
    </row>
    <row r="36" spans="1:4" ht="19.5" customHeight="1">
      <c r="A36" s="176"/>
      <c r="B36" s="160"/>
      <c r="C36" s="176"/>
      <c r="D36" s="179"/>
    </row>
    <row r="37" spans="1:4" ht="19.5" customHeight="1">
      <c r="A37" s="178" t="s">
        <v>47</v>
      </c>
      <c r="B37" s="179">
        <f>SUM(B6:B34)</f>
        <v>11663.61</v>
      </c>
      <c r="C37" s="178" t="s">
        <v>48</v>
      </c>
      <c r="D37" s="179">
        <f>SUM(D6:D35)</f>
        <v>11700.900000000001</v>
      </c>
    </row>
    <row r="38" spans="1:4" ht="19.5" customHeight="1">
      <c r="A38" s="176" t="s">
        <v>49</v>
      </c>
      <c r="B38" s="160">
        <v>0</v>
      </c>
      <c r="C38" s="176" t="s">
        <v>50</v>
      </c>
      <c r="D38" s="160">
        <v>0</v>
      </c>
    </row>
    <row r="39" spans="1:4" ht="19.5" customHeight="1">
      <c r="A39" s="176" t="s">
        <v>51</v>
      </c>
      <c r="B39" s="160">
        <v>37.29</v>
      </c>
      <c r="C39" s="176" t="s">
        <v>52</v>
      </c>
      <c r="D39" s="160">
        <v>0</v>
      </c>
    </row>
    <row r="40" spans="1:4" ht="19.5" customHeight="1">
      <c r="A40" s="176"/>
      <c r="B40" s="160"/>
      <c r="C40" s="176" t="s">
        <v>53</v>
      </c>
      <c r="D40" s="160">
        <v>0</v>
      </c>
    </row>
    <row r="41" spans="1:4" ht="19.5" customHeight="1">
      <c r="A41" s="208"/>
      <c r="B41" s="209"/>
      <c r="C41" s="208"/>
      <c r="D41" s="210"/>
    </row>
    <row r="42" spans="1:4" ht="19.5" customHeight="1">
      <c r="A42" s="211" t="s">
        <v>54</v>
      </c>
      <c r="B42" s="212">
        <f>SUM(B37:B39)</f>
        <v>11700.900000000001</v>
      </c>
      <c r="C42" s="211" t="s">
        <v>55</v>
      </c>
      <c r="D42" s="213">
        <f>SUM(D37,D38,D40)</f>
        <v>11700.900000000001</v>
      </c>
    </row>
    <row r="43" spans="1:4" ht="20.25" customHeight="1">
      <c r="A43" s="214"/>
      <c r="B43" s="215"/>
      <c r="C43" s="216"/>
      <c r="D43" s="147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42"/>
      <c r="T1" s="203" t="s">
        <v>56</v>
      </c>
    </row>
    <row r="2" spans="1:20" ht="19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9.5" customHeight="1">
      <c r="A3" s="66" t="s">
        <v>0</v>
      </c>
      <c r="B3" s="67"/>
      <c r="C3" s="67"/>
      <c r="D3" s="67"/>
      <c r="E3" s="67"/>
      <c r="F3" s="92"/>
      <c r="G3" s="92"/>
      <c r="H3" s="92"/>
      <c r="I3" s="92"/>
      <c r="J3" s="133"/>
      <c r="K3" s="133"/>
      <c r="L3" s="133"/>
      <c r="M3" s="133"/>
      <c r="N3" s="133"/>
      <c r="O3" s="133"/>
      <c r="P3" s="133"/>
      <c r="Q3" s="133"/>
      <c r="R3" s="133"/>
      <c r="S3" s="126"/>
      <c r="T3" s="69" t="s">
        <v>5</v>
      </c>
    </row>
    <row r="4" spans="1:20" ht="19.5" customHeight="1">
      <c r="A4" s="70" t="s">
        <v>58</v>
      </c>
      <c r="B4" s="71"/>
      <c r="C4" s="71"/>
      <c r="D4" s="71"/>
      <c r="E4" s="72"/>
      <c r="F4" s="117" t="s">
        <v>59</v>
      </c>
      <c r="G4" s="74" t="s">
        <v>60</v>
      </c>
      <c r="H4" s="77" t="s">
        <v>61</v>
      </c>
      <c r="I4" s="77" t="s">
        <v>62</v>
      </c>
      <c r="J4" s="77" t="s">
        <v>63</v>
      </c>
      <c r="K4" s="77" t="s">
        <v>64</v>
      </c>
      <c r="L4" s="77"/>
      <c r="M4" s="195" t="s">
        <v>65</v>
      </c>
      <c r="N4" s="196" t="s">
        <v>66</v>
      </c>
      <c r="O4" s="197"/>
      <c r="P4" s="197"/>
      <c r="Q4" s="197"/>
      <c r="R4" s="204"/>
      <c r="S4" s="117" t="s">
        <v>67</v>
      </c>
      <c r="T4" s="77" t="s">
        <v>68</v>
      </c>
    </row>
    <row r="5" spans="1:20" ht="19.5" customHeight="1">
      <c r="A5" s="70" t="s">
        <v>69</v>
      </c>
      <c r="B5" s="71"/>
      <c r="C5" s="72"/>
      <c r="D5" s="119" t="s">
        <v>70</v>
      </c>
      <c r="E5" s="76" t="s">
        <v>71</v>
      </c>
      <c r="F5" s="77"/>
      <c r="G5" s="74"/>
      <c r="H5" s="77"/>
      <c r="I5" s="77"/>
      <c r="J5" s="77"/>
      <c r="K5" s="198" t="s">
        <v>72</v>
      </c>
      <c r="L5" s="77" t="s">
        <v>73</v>
      </c>
      <c r="M5" s="199"/>
      <c r="N5" s="200" t="s">
        <v>74</v>
      </c>
      <c r="O5" s="200" t="s">
        <v>75</v>
      </c>
      <c r="P5" s="200" t="s">
        <v>76</v>
      </c>
      <c r="Q5" s="200" t="s">
        <v>77</v>
      </c>
      <c r="R5" s="200" t="s">
        <v>78</v>
      </c>
      <c r="S5" s="77"/>
      <c r="T5" s="77"/>
    </row>
    <row r="6" spans="1:20" ht="30.75" customHeight="1">
      <c r="A6" s="79" t="s">
        <v>79</v>
      </c>
      <c r="B6" s="78" t="s">
        <v>80</v>
      </c>
      <c r="C6" s="80" t="s">
        <v>81</v>
      </c>
      <c r="D6" s="82"/>
      <c r="E6" s="82"/>
      <c r="F6" s="83"/>
      <c r="G6" s="84"/>
      <c r="H6" s="83"/>
      <c r="I6" s="83"/>
      <c r="J6" s="83"/>
      <c r="K6" s="201"/>
      <c r="L6" s="83"/>
      <c r="M6" s="202"/>
      <c r="N6" s="83"/>
      <c r="O6" s="83"/>
      <c r="P6" s="83"/>
      <c r="Q6" s="83"/>
      <c r="R6" s="83"/>
      <c r="S6" s="83"/>
      <c r="T6" s="83"/>
    </row>
    <row r="7" spans="1:20" ht="19.5" customHeight="1">
      <c r="A7" s="85" t="s">
        <v>38</v>
      </c>
      <c r="B7" s="85" t="s">
        <v>38</v>
      </c>
      <c r="C7" s="85" t="s">
        <v>38</v>
      </c>
      <c r="D7" s="85" t="s">
        <v>38</v>
      </c>
      <c r="E7" s="85" t="s">
        <v>59</v>
      </c>
      <c r="F7" s="106">
        <v>11700.9</v>
      </c>
      <c r="G7" s="106">
        <v>37.29</v>
      </c>
      <c r="H7" s="106">
        <v>11663.61</v>
      </c>
      <c r="I7" s="106">
        <v>0</v>
      </c>
      <c r="J7" s="86">
        <v>0</v>
      </c>
      <c r="K7" s="87">
        <v>0</v>
      </c>
      <c r="L7" s="106">
        <v>0</v>
      </c>
      <c r="M7" s="86">
        <v>0</v>
      </c>
      <c r="N7" s="87">
        <f aca="true" t="shared" si="0" ref="N7:N55">SUM(O7:R7)</f>
        <v>0</v>
      </c>
      <c r="O7" s="106">
        <v>0</v>
      </c>
      <c r="P7" s="106">
        <v>0</v>
      </c>
      <c r="Q7" s="106">
        <v>0</v>
      </c>
      <c r="R7" s="86">
        <v>0</v>
      </c>
      <c r="S7" s="87">
        <v>0</v>
      </c>
      <c r="T7" s="86">
        <v>0</v>
      </c>
    </row>
    <row r="8" spans="1:20" ht="19.5" customHeight="1">
      <c r="A8" s="85" t="s">
        <v>38</v>
      </c>
      <c r="B8" s="85" t="s">
        <v>38</v>
      </c>
      <c r="C8" s="85" t="s">
        <v>38</v>
      </c>
      <c r="D8" s="85" t="s">
        <v>38</v>
      </c>
      <c r="E8" s="85" t="s">
        <v>82</v>
      </c>
      <c r="F8" s="106">
        <v>10735.78</v>
      </c>
      <c r="G8" s="106">
        <v>37.29</v>
      </c>
      <c r="H8" s="106">
        <v>10698.49</v>
      </c>
      <c r="I8" s="106">
        <v>0</v>
      </c>
      <c r="J8" s="86">
        <v>0</v>
      </c>
      <c r="K8" s="87">
        <v>0</v>
      </c>
      <c r="L8" s="106">
        <v>0</v>
      </c>
      <c r="M8" s="86">
        <v>0</v>
      </c>
      <c r="N8" s="87">
        <f t="shared" si="0"/>
        <v>0</v>
      </c>
      <c r="O8" s="106">
        <v>0</v>
      </c>
      <c r="P8" s="106">
        <v>0</v>
      </c>
      <c r="Q8" s="106">
        <v>0</v>
      </c>
      <c r="R8" s="86">
        <v>0</v>
      </c>
      <c r="S8" s="87">
        <v>0</v>
      </c>
      <c r="T8" s="86">
        <v>0</v>
      </c>
    </row>
    <row r="9" spans="1:20" ht="19.5" customHeight="1">
      <c r="A9" s="85" t="s">
        <v>38</v>
      </c>
      <c r="B9" s="85" t="s">
        <v>38</v>
      </c>
      <c r="C9" s="85" t="s">
        <v>38</v>
      </c>
      <c r="D9" s="85" t="s">
        <v>38</v>
      </c>
      <c r="E9" s="85" t="s">
        <v>83</v>
      </c>
      <c r="F9" s="106">
        <v>10735.78</v>
      </c>
      <c r="G9" s="106">
        <v>37.29</v>
      </c>
      <c r="H9" s="106">
        <v>10698.49</v>
      </c>
      <c r="I9" s="106">
        <v>0</v>
      </c>
      <c r="J9" s="86">
        <v>0</v>
      </c>
      <c r="K9" s="87">
        <v>0</v>
      </c>
      <c r="L9" s="106">
        <v>0</v>
      </c>
      <c r="M9" s="86">
        <v>0</v>
      </c>
      <c r="N9" s="87">
        <f t="shared" si="0"/>
        <v>0</v>
      </c>
      <c r="O9" s="106">
        <v>0</v>
      </c>
      <c r="P9" s="106">
        <v>0</v>
      </c>
      <c r="Q9" s="106">
        <v>0</v>
      </c>
      <c r="R9" s="86">
        <v>0</v>
      </c>
      <c r="S9" s="87">
        <v>0</v>
      </c>
      <c r="T9" s="86">
        <v>0</v>
      </c>
    </row>
    <row r="10" spans="1:20" ht="19.5" customHeight="1">
      <c r="A10" s="85" t="s">
        <v>84</v>
      </c>
      <c r="B10" s="85" t="s">
        <v>85</v>
      </c>
      <c r="C10" s="85" t="s">
        <v>85</v>
      </c>
      <c r="D10" s="85" t="s">
        <v>86</v>
      </c>
      <c r="E10" s="85" t="s">
        <v>87</v>
      </c>
      <c r="F10" s="106">
        <v>4929.11</v>
      </c>
      <c r="G10" s="106">
        <v>3.52</v>
      </c>
      <c r="H10" s="106">
        <v>4925.59</v>
      </c>
      <c r="I10" s="106">
        <v>0</v>
      </c>
      <c r="J10" s="86">
        <v>0</v>
      </c>
      <c r="K10" s="87">
        <v>0</v>
      </c>
      <c r="L10" s="106">
        <v>0</v>
      </c>
      <c r="M10" s="86">
        <v>0</v>
      </c>
      <c r="N10" s="87">
        <f t="shared" si="0"/>
        <v>0</v>
      </c>
      <c r="O10" s="106">
        <v>0</v>
      </c>
      <c r="P10" s="106">
        <v>0</v>
      </c>
      <c r="Q10" s="106">
        <v>0</v>
      </c>
      <c r="R10" s="86">
        <v>0</v>
      </c>
      <c r="S10" s="87">
        <v>0</v>
      </c>
      <c r="T10" s="86">
        <v>0</v>
      </c>
    </row>
    <row r="11" spans="1:20" ht="19.5" customHeight="1">
      <c r="A11" s="85" t="s">
        <v>84</v>
      </c>
      <c r="B11" s="85" t="s">
        <v>85</v>
      </c>
      <c r="C11" s="85" t="s">
        <v>88</v>
      </c>
      <c r="D11" s="85" t="s">
        <v>86</v>
      </c>
      <c r="E11" s="85" t="s">
        <v>89</v>
      </c>
      <c r="F11" s="106">
        <v>1247.98</v>
      </c>
      <c r="G11" s="106">
        <v>33.77</v>
      </c>
      <c r="H11" s="106">
        <v>1214.21</v>
      </c>
      <c r="I11" s="106">
        <v>0</v>
      </c>
      <c r="J11" s="86">
        <v>0</v>
      </c>
      <c r="K11" s="87">
        <v>0</v>
      </c>
      <c r="L11" s="106">
        <v>0</v>
      </c>
      <c r="M11" s="86">
        <v>0</v>
      </c>
      <c r="N11" s="87">
        <f t="shared" si="0"/>
        <v>0</v>
      </c>
      <c r="O11" s="106">
        <v>0</v>
      </c>
      <c r="P11" s="106">
        <v>0</v>
      </c>
      <c r="Q11" s="106">
        <v>0</v>
      </c>
      <c r="R11" s="86">
        <v>0</v>
      </c>
      <c r="S11" s="87">
        <v>0</v>
      </c>
      <c r="T11" s="86">
        <v>0</v>
      </c>
    </row>
    <row r="12" spans="1:20" ht="19.5" customHeight="1">
      <c r="A12" s="85" t="s">
        <v>84</v>
      </c>
      <c r="B12" s="85" t="s">
        <v>85</v>
      </c>
      <c r="C12" s="85" t="s">
        <v>90</v>
      </c>
      <c r="D12" s="85" t="s">
        <v>86</v>
      </c>
      <c r="E12" s="85" t="s">
        <v>91</v>
      </c>
      <c r="F12" s="106">
        <v>1551.71</v>
      </c>
      <c r="G12" s="106">
        <v>0</v>
      </c>
      <c r="H12" s="106">
        <v>1551.71</v>
      </c>
      <c r="I12" s="106">
        <v>0</v>
      </c>
      <c r="J12" s="86">
        <v>0</v>
      </c>
      <c r="K12" s="87">
        <v>0</v>
      </c>
      <c r="L12" s="106">
        <v>0</v>
      </c>
      <c r="M12" s="86">
        <v>0</v>
      </c>
      <c r="N12" s="87">
        <f t="shared" si="0"/>
        <v>0</v>
      </c>
      <c r="O12" s="106">
        <v>0</v>
      </c>
      <c r="P12" s="106">
        <v>0</v>
      </c>
      <c r="Q12" s="106">
        <v>0</v>
      </c>
      <c r="R12" s="86">
        <v>0</v>
      </c>
      <c r="S12" s="87">
        <v>0</v>
      </c>
      <c r="T12" s="86">
        <v>0</v>
      </c>
    </row>
    <row r="13" spans="1:20" ht="19.5" customHeight="1">
      <c r="A13" s="85" t="s">
        <v>84</v>
      </c>
      <c r="B13" s="85" t="s">
        <v>85</v>
      </c>
      <c r="C13" s="85" t="s">
        <v>92</v>
      </c>
      <c r="D13" s="85" t="s">
        <v>86</v>
      </c>
      <c r="E13" s="85" t="s">
        <v>93</v>
      </c>
      <c r="F13" s="106">
        <v>203.5</v>
      </c>
      <c r="G13" s="106">
        <v>0</v>
      </c>
      <c r="H13" s="106">
        <v>203.5</v>
      </c>
      <c r="I13" s="106">
        <v>0</v>
      </c>
      <c r="J13" s="86">
        <v>0</v>
      </c>
      <c r="K13" s="87">
        <v>0</v>
      </c>
      <c r="L13" s="106">
        <v>0</v>
      </c>
      <c r="M13" s="86">
        <v>0</v>
      </c>
      <c r="N13" s="87">
        <f t="shared" si="0"/>
        <v>0</v>
      </c>
      <c r="O13" s="106">
        <v>0</v>
      </c>
      <c r="P13" s="106">
        <v>0</v>
      </c>
      <c r="Q13" s="106">
        <v>0</v>
      </c>
      <c r="R13" s="86">
        <v>0</v>
      </c>
      <c r="S13" s="87">
        <v>0</v>
      </c>
      <c r="T13" s="86">
        <v>0</v>
      </c>
    </row>
    <row r="14" spans="1:20" ht="19.5" customHeight="1">
      <c r="A14" s="85" t="s">
        <v>84</v>
      </c>
      <c r="B14" s="85" t="s">
        <v>85</v>
      </c>
      <c r="C14" s="85" t="s">
        <v>94</v>
      </c>
      <c r="D14" s="85" t="s">
        <v>86</v>
      </c>
      <c r="E14" s="85" t="s">
        <v>95</v>
      </c>
      <c r="F14" s="106">
        <v>244.97</v>
      </c>
      <c r="G14" s="106">
        <v>0</v>
      </c>
      <c r="H14" s="106">
        <v>244.97</v>
      </c>
      <c r="I14" s="106">
        <v>0</v>
      </c>
      <c r="J14" s="86">
        <v>0</v>
      </c>
      <c r="K14" s="87">
        <v>0</v>
      </c>
      <c r="L14" s="106">
        <v>0</v>
      </c>
      <c r="M14" s="86">
        <v>0</v>
      </c>
      <c r="N14" s="87">
        <f t="shared" si="0"/>
        <v>0</v>
      </c>
      <c r="O14" s="106">
        <v>0</v>
      </c>
      <c r="P14" s="106">
        <v>0</v>
      </c>
      <c r="Q14" s="106">
        <v>0</v>
      </c>
      <c r="R14" s="86">
        <v>0</v>
      </c>
      <c r="S14" s="87">
        <v>0</v>
      </c>
      <c r="T14" s="86">
        <v>0</v>
      </c>
    </row>
    <row r="15" spans="1:20" ht="19.5" customHeight="1">
      <c r="A15" s="85" t="s">
        <v>84</v>
      </c>
      <c r="B15" s="85" t="s">
        <v>85</v>
      </c>
      <c r="C15" s="85" t="s">
        <v>96</v>
      </c>
      <c r="D15" s="85" t="s">
        <v>86</v>
      </c>
      <c r="E15" s="85" t="s">
        <v>97</v>
      </c>
      <c r="F15" s="106">
        <v>100</v>
      </c>
      <c r="G15" s="106">
        <v>0</v>
      </c>
      <c r="H15" s="106">
        <v>100</v>
      </c>
      <c r="I15" s="106">
        <v>0</v>
      </c>
      <c r="J15" s="86">
        <v>0</v>
      </c>
      <c r="K15" s="87">
        <v>0</v>
      </c>
      <c r="L15" s="106">
        <v>0</v>
      </c>
      <c r="M15" s="86">
        <v>0</v>
      </c>
      <c r="N15" s="87">
        <f t="shared" si="0"/>
        <v>0</v>
      </c>
      <c r="O15" s="106">
        <v>0</v>
      </c>
      <c r="P15" s="106">
        <v>0</v>
      </c>
      <c r="Q15" s="106">
        <v>0</v>
      </c>
      <c r="R15" s="86">
        <v>0</v>
      </c>
      <c r="S15" s="87">
        <v>0</v>
      </c>
      <c r="T15" s="86">
        <v>0</v>
      </c>
    </row>
    <row r="16" spans="1:20" ht="19.5" customHeight="1">
      <c r="A16" s="85" t="s">
        <v>84</v>
      </c>
      <c r="B16" s="85" t="s">
        <v>85</v>
      </c>
      <c r="C16" s="85" t="s">
        <v>98</v>
      </c>
      <c r="D16" s="85" t="s">
        <v>86</v>
      </c>
      <c r="E16" s="85" t="s">
        <v>99</v>
      </c>
      <c r="F16" s="106">
        <v>438</v>
      </c>
      <c r="G16" s="106">
        <v>0</v>
      </c>
      <c r="H16" s="106">
        <v>438</v>
      </c>
      <c r="I16" s="106">
        <v>0</v>
      </c>
      <c r="J16" s="86">
        <v>0</v>
      </c>
      <c r="K16" s="87">
        <v>0</v>
      </c>
      <c r="L16" s="106">
        <v>0</v>
      </c>
      <c r="M16" s="86">
        <v>0</v>
      </c>
      <c r="N16" s="87">
        <f t="shared" si="0"/>
        <v>0</v>
      </c>
      <c r="O16" s="106">
        <v>0</v>
      </c>
      <c r="P16" s="106">
        <v>0</v>
      </c>
      <c r="Q16" s="106">
        <v>0</v>
      </c>
      <c r="R16" s="86">
        <v>0</v>
      </c>
      <c r="S16" s="87">
        <v>0</v>
      </c>
      <c r="T16" s="86">
        <v>0</v>
      </c>
    </row>
    <row r="17" spans="1:20" ht="19.5" customHeight="1">
      <c r="A17" s="85" t="s">
        <v>84</v>
      </c>
      <c r="B17" s="85" t="s">
        <v>85</v>
      </c>
      <c r="C17" s="85" t="s">
        <v>100</v>
      </c>
      <c r="D17" s="85" t="s">
        <v>86</v>
      </c>
      <c r="E17" s="85" t="s">
        <v>101</v>
      </c>
      <c r="F17" s="106">
        <v>46.5</v>
      </c>
      <c r="G17" s="106">
        <v>0</v>
      </c>
      <c r="H17" s="106">
        <v>46.5</v>
      </c>
      <c r="I17" s="106">
        <v>0</v>
      </c>
      <c r="J17" s="86">
        <v>0</v>
      </c>
      <c r="K17" s="87">
        <v>0</v>
      </c>
      <c r="L17" s="106">
        <v>0</v>
      </c>
      <c r="M17" s="86">
        <v>0</v>
      </c>
      <c r="N17" s="87">
        <f t="shared" si="0"/>
        <v>0</v>
      </c>
      <c r="O17" s="106">
        <v>0</v>
      </c>
      <c r="P17" s="106">
        <v>0</v>
      </c>
      <c r="Q17" s="106">
        <v>0</v>
      </c>
      <c r="R17" s="86">
        <v>0</v>
      </c>
      <c r="S17" s="87">
        <v>0</v>
      </c>
      <c r="T17" s="86">
        <v>0</v>
      </c>
    </row>
    <row r="18" spans="1:20" ht="19.5" customHeight="1">
      <c r="A18" s="85" t="s">
        <v>84</v>
      </c>
      <c r="B18" s="85" t="s">
        <v>85</v>
      </c>
      <c r="C18" s="85" t="s">
        <v>102</v>
      </c>
      <c r="D18" s="85" t="s">
        <v>86</v>
      </c>
      <c r="E18" s="85" t="s">
        <v>103</v>
      </c>
      <c r="F18" s="106">
        <v>372.73</v>
      </c>
      <c r="G18" s="106">
        <v>0</v>
      </c>
      <c r="H18" s="106">
        <v>372.73</v>
      </c>
      <c r="I18" s="106">
        <v>0</v>
      </c>
      <c r="J18" s="86">
        <v>0</v>
      </c>
      <c r="K18" s="87">
        <v>0</v>
      </c>
      <c r="L18" s="106">
        <v>0</v>
      </c>
      <c r="M18" s="86">
        <v>0</v>
      </c>
      <c r="N18" s="87">
        <f t="shared" si="0"/>
        <v>0</v>
      </c>
      <c r="O18" s="106">
        <v>0</v>
      </c>
      <c r="P18" s="106">
        <v>0</v>
      </c>
      <c r="Q18" s="106">
        <v>0</v>
      </c>
      <c r="R18" s="86">
        <v>0</v>
      </c>
      <c r="S18" s="87">
        <v>0</v>
      </c>
      <c r="T18" s="86">
        <v>0</v>
      </c>
    </row>
    <row r="19" spans="1:20" ht="19.5" customHeight="1">
      <c r="A19" s="85" t="s">
        <v>104</v>
      </c>
      <c r="B19" s="85" t="s">
        <v>98</v>
      </c>
      <c r="C19" s="85" t="s">
        <v>105</v>
      </c>
      <c r="D19" s="85" t="s">
        <v>86</v>
      </c>
      <c r="E19" s="85" t="s">
        <v>106</v>
      </c>
      <c r="F19" s="106">
        <v>50.6</v>
      </c>
      <c r="G19" s="106">
        <v>0</v>
      </c>
      <c r="H19" s="106">
        <v>50.6</v>
      </c>
      <c r="I19" s="106">
        <v>0</v>
      </c>
      <c r="J19" s="86">
        <v>0</v>
      </c>
      <c r="K19" s="87">
        <v>0</v>
      </c>
      <c r="L19" s="106">
        <v>0</v>
      </c>
      <c r="M19" s="86">
        <v>0</v>
      </c>
      <c r="N19" s="87">
        <f t="shared" si="0"/>
        <v>0</v>
      </c>
      <c r="O19" s="106">
        <v>0</v>
      </c>
      <c r="P19" s="106">
        <v>0</v>
      </c>
      <c r="Q19" s="106">
        <v>0</v>
      </c>
      <c r="R19" s="86">
        <v>0</v>
      </c>
      <c r="S19" s="87">
        <v>0</v>
      </c>
      <c r="T19" s="86">
        <v>0</v>
      </c>
    </row>
    <row r="20" spans="1:20" ht="19.5" customHeight="1">
      <c r="A20" s="85" t="s">
        <v>107</v>
      </c>
      <c r="B20" s="85" t="s">
        <v>92</v>
      </c>
      <c r="C20" s="85" t="s">
        <v>85</v>
      </c>
      <c r="D20" s="85" t="s">
        <v>86</v>
      </c>
      <c r="E20" s="85" t="s">
        <v>108</v>
      </c>
      <c r="F20" s="106">
        <v>137.35</v>
      </c>
      <c r="G20" s="106">
        <v>0</v>
      </c>
      <c r="H20" s="106">
        <v>137.35</v>
      </c>
      <c r="I20" s="106">
        <v>0</v>
      </c>
      <c r="J20" s="86">
        <v>0</v>
      </c>
      <c r="K20" s="87">
        <v>0</v>
      </c>
      <c r="L20" s="106">
        <v>0</v>
      </c>
      <c r="M20" s="86">
        <v>0</v>
      </c>
      <c r="N20" s="87">
        <f t="shared" si="0"/>
        <v>0</v>
      </c>
      <c r="O20" s="106">
        <v>0</v>
      </c>
      <c r="P20" s="106">
        <v>0</v>
      </c>
      <c r="Q20" s="106">
        <v>0</v>
      </c>
      <c r="R20" s="86">
        <v>0</v>
      </c>
      <c r="S20" s="87">
        <v>0</v>
      </c>
      <c r="T20" s="86">
        <v>0</v>
      </c>
    </row>
    <row r="21" spans="1:20" ht="19.5" customHeight="1">
      <c r="A21" s="85" t="s">
        <v>107</v>
      </c>
      <c r="B21" s="85" t="s">
        <v>92</v>
      </c>
      <c r="C21" s="85" t="s">
        <v>92</v>
      </c>
      <c r="D21" s="85" t="s">
        <v>86</v>
      </c>
      <c r="E21" s="85" t="s">
        <v>109</v>
      </c>
      <c r="F21" s="106">
        <v>392.78</v>
      </c>
      <c r="G21" s="106">
        <v>0</v>
      </c>
      <c r="H21" s="106">
        <v>392.78</v>
      </c>
      <c r="I21" s="106">
        <v>0</v>
      </c>
      <c r="J21" s="86">
        <v>0</v>
      </c>
      <c r="K21" s="87">
        <v>0</v>
      </c>
      <c r="L21" s="106">
        <v>0</v>
      </c>
      <c r="M21" s="86">
        <v>0</v>
      </c>
      <c r="N21" s="87">
        <f t="shared" si="0"/>
        <v>0</v>
      </c>
      <c r="O21" s="106">
        <v>0</v>
      </c>
      <c r="P21" s="106">
        <v>0</v>
      </c>
      <c r="Q21" s="106">
        <v>0</v>
      </c>
      <c r="R21" s="86">
        <v>0</v>
      </c>
      <c r="S21" s="87">
        <v>0</v>
      </c>
      <c r="T21" s="86">
        <v>0</v>
      </c>
    </row>
    <row r="22" spans="1:20" ht="19.5" customHeight="1">
      <c r="A22" s="85" t="s">
        <v>110</v>
      </c>
      <c r="B22" s="85" t="s">
        <v>111</v>
      </c>
      <c r="C22" s="85" t="s">
        <v>85</v>
      </c>
      <c r="D22" s="85" t="s">
        <v>86</v>
      </c>
      <c r="E22" s="85" t="s">
        <v>112</v>
      </c>
      <c r="F22" s="106">
        <v>313.21</v>
      </c>
      <c r="G22" s="106">
        <v>0</v>
      </c>
      <c r="H22" s="106">
        <v>313.21</v>
      </c>
      <c r="I22" s="106">
        <v>0</v>
      </c>
      <c r="J22" s="86">
        <v>0</v>
      </c>
      <c r="K22" s="87">
        <v>0</v>
      </c>
      <c r="L22" s="106">
        <v>0</v>
      </c>
      <c r="M22" s="86">
        <v>0</v>
      </c>
      <c r="N22" s="87">
        <f t="shared" si="0"/>
        <v>0</v>
      </c>
      <c r="O22" s="106">
        <v>0</v>
      </c>
      <c r="P22" s="106">
        <v>0</v>
      </c>
      <c r="Q22" s="106">
        <v>0</v>
      </c>
      <c r="R22" s="86">
        <v>0</v>
      </c>
      <c r="S22" s="87">
        <v>0</v>
      </c>
      <c r="T22" s="86">
        <v>0</v>
      </c>
    </row>
    <row r="23" spans="1:20" ht="19.5" customHeight="1">
      <c r="A23" s="85" t="s">
        <v>110</v>
      </c>
      <c r="B23" s="85" t="s">
        <v>111</v>
      </c>
      <c r="C23" s="85" t="s">
        <v>105</v>
      </c>
      <c r="D23" s="85" t="s">
        <v>86</v>
      </c>
      <c r="E23" s="85" t="s">
        <v>113</v>
      </c>
      <c r="F23" s="106">
        <v>69.74</v>
      </c>
      <c r="G23" s="106">
        <v>0</v>
      </c>
      <c r="H23" s="106">
        <v>69.74</v>
      </c>
      <c r="I23" s="106">
        <v>0</v>
      </c>
      <c r="J23" s="86">
        <v>0</v>
      </c>
      <c r="K23" s="87">
        <v>0</v>
      </c>
      <c r="L23" s="106">
        <v>0</v>
      </c>
      <c r="M23" s="86">
        <v>0</v>
      </c>
      <c r="N23" s="87">
        <f t="shared" si="0"/>
        <v>0</v>
      </c>
      <c r="O23" s="106">
        <v>0</v>
      </c>
      <c r="P23" s="106">
        <v>0</v>
      </c>
      <c r="Q23" s="106">
        <v>0</v>
      </c>
      <c r="R23" s="86">
        <v>0</v>
      </c>
      <c r="S23" s="87">
        <v>0</v>
      </c>
      <c r="T23" s="86">
        <v>0</v>
      </c>
    </row>
    <row r="24" spans="1:20" ht="19.5" customHeight="1">
      <c r="A24" s="85" t="s">
        <v>114</v>
      </c>
      <c r="B24" s="85" t="s">
        <v>88</v>
      </c>
      <c r="C24" s="85" t="s">
        <v>85</v>
      </c>
      <c r="D24" s="85" t="s">
        <v>86</v>
      </c>
      <c r="E24" s="85" t="s">
        <v>115</v>
      </c>
      <c r="F24" s="106">
        <v>399.85</v>
      </c>
      <c r="G24" s="106">
        <v>0</v>
      </c>
      <c r="H24" s="106">
        <v>399.85</v>
      </c>
      <c r="I24" s="106">
        <v>0</v>
      </c>
      <c r="J24" s="86">
        <v>0</v>
      </c>
      <c r="K24" s="87">
        <v>0</v>
      </c>
      <c r="L24" s="106">
        <v>0</v>
      </c>
      <c r="M24" s="86">
        <v>0</v>
      </c>
      <c r="N24" s="87">
        <f t="shared" si="0"/>
        <v>0</v>
      </c>
      <c r="O24" s="106">
        <v>0</v>
      </c>
      <c r="P24" s="106">
        <v>0</v>
      </c>
      <c r="Q24" s="106">
        <v>0</v>
      </c>
      <c r="R24" s="86">
        <v>0</v>
      </c>
      <c r="S24" s="87">
        <v>0</v>
      </c>
      <c r="T24" s="86">
        <v>0</v>
      </c>
    </row>
    <row r="25" spans="1:20" ht="19.5" customHeight="1">
      <c r="A25" s="85" t="s">
        <v>114</v>
      </c>
      <c r="B25" s="85" t="s">
        <v>88</v>
      </c>
      <c r="C25" s="85" t="s">
        <v>105</v>
      </c>
      <c r="D25" s="85" t="s">
        <v>86</v>
      </c>
      <c r="E25" s="85" t="s">
        <v>116</v>
      </c>
      <c r="F25" s="106">
        <v>237.75</v>
      </c>
      <c r="G25" s="106">
        <v>0</v>
      </c>
      <c r="H25" s="106">
        <v>237.75</v>
      </c>
      <c r="I25" s="106">
        <v>0</v>
      </c>
      <c r="J25" s="86">
        <v>0</v>
      </c>
      <c r="K25" s="87">
        <v>0</v>
      </c>
      <c r="L25" s="106">
        <v>0</v>
      </c>
      <c r="M25" s="86">
        <v>0</v>
      </c>
      <c r="N25" s="87">
        <f t="shared" si="0"/>
        <v>0</v>
      </c>
      <c r="O25" s="106">
        <v>0</v>
      </c>
      <c r="P25" s="106">
        <v>0</v>
      </c>
      <c r="Q25" s="106">
        <v>0</v>
      </c>
      <c r="R25" s="86">
        <v>0</v>
      </c>
      <c r="S25" s="87">
        <v>0</v>
      </c>
      <c r="T25" s="86">
        <v>0</v>
      </c>
    </row>
    <row r="26" spans="1:20" ht="19.5" customHeight="1">
      <c r="A26" s="85" t="s">
        <v>38</v>
      </c>
      <c r="B26" s="85" t="s">
        <v>38</v>
      </c>
      <c r="C26" s="85" t="s">
        <v>38</v>
      </c>
      <c r="D26" s="85" t="s">
        <v>38</v>
      </c>
      <c r="E26" s="85" t="s">
        <v>117</v>
      </c>
      <c r="F26" s="106">
        <v>268.31</v>
      </c>
      <c r="G26" s="106">
        <v>0</v>
      </c>
      <c r="H26" s="106">
        <v>268.31</v>
      </c>
      <c r="I26" s="106">
        <v>0</v>
      </c>
      <c r="J26" s="86">
        <v>0</v>
      </c>
      <c r="K26" s="87">
        <v>0</v>
      </c>
      <c r="L26" s="106">
        <v>0</v>
      </c>
      <c r="M26" s="86">
        <v>0</v>
      </c>
      <c r="N26" s="87">
        <f t="shared" si="0"/>
        <v>0</v>
      </c>
      <c r="O26" s="106">
        <v>0</v>
      </c>
      <c r="P26" s="106">
        <v>0</v>
      </c>
      <c r="Q26" s="106">
        <v>0</v>
      </c>
      <c r="R26" s="86">
        <v>0</v>
      </c>
      <c r="S26" s="87">
        <v>0</v>
      </c>
      <c r="T26" s="86">
        <v>0</v>
      </c>
    </row>
    <row r="27" spans="1:20" ht="19.5" customHeight="1">
      <c r="A27" s="85" t="s">
        <v>38</v>
      </c>
      <c r="B27" s="85" t="s">
        <v>38</v>
      </c>
      <c r="C27" s="85" t="s">
        <v>38</v>
      </c>
      <c r="D27" s="85" t="s">
        <v>38</v>
      </c>
      <c r="E27" s="85" t="s">
        <v>118</v>
      </c>
      <c r="F27" s="106">
        <v>268.31</v>
      </c>
      <c r="G27" s="106">
        <v>0</v>
      </c>
      <c r="H27" s="106">
        <v>268.31</v>
      </c>
      <c r="I27" s="106">
        <v>0</v>
      </c>
      <c r="J27" s="86">
        <v>0</v>
      </c>
      <c r="K27" s="87">
        <v>0</v>
      </c>
      <c r="L27" s="106">
        <v>0</v>
      </c>
      <c r="M27" s="86">
        <v>0</v>
      </c>
      <c r="N27" s="87">
        <f t="shared" si="0"/>
        <v>0</v>
      </c>
      <c r="O27" s="106">
        <v>0</v>
      </c>
      <c r="P27" s="106">
        <v>0</v>
      </c>
      <c r="Q27" s="106">
        <v>0</v>
      </c>
      <c r="R27" s="86">
        <v>0</v>
      </c>
      <c r="S27" s="87">
        <v>0</v>
      </c>
      <c r="T27" s="86">
        <v>0</v>
      </c>
    </row>
    <row r="28" spans="1:20" ht="19.5" customHeight="1">
      <c r="A28" s="85" t="s">
        <v>84</v>
      </c>
      <c r="B28" s="85" t="s">
        <v>85</v>
      </c>
      <c r="C28" s="85" t="s">
        <v>85</v>
      </c>
      <c r="D28" s="85" t="s">
        <v>119</v>
      </c>
      <c r="E28" s="85" t="s">
        <v>87</v>
      </c>
      <c r="F28" s="106">
        <v>123</v>
      </c>
      <c r="G28" s="106">
        <v>0</v>
      </c>
      <c r="H28" s="106">
        <v>123</v>
      </c>
      <c r="I28" s="106">
        <v>0</v>
      </c>
      <c r="J28" s="86">
        <v>0</v>
      </c>
      <c r="K28" s="87">
        <v>0</v>
      </c>
      <c r="L28" s="106">
        <v>0</v>
      </c>
      <c r="M28" s="86">
        <v>0</v>
      </c>
      <c r="N28" s="87">
        <f t="shared" si="0"/>
        <v>0</v>
      </c>
      <c r="O28" s="106">
        <v>0</v>
      </c>
      <c r="P28" s="106">
        <v>0</v>
      </c>
      <c r="Q28" s="106">
        <v>0</v>
      </c>
      <c r="R28" s="86">
        <v>0</v>
      </c>
      <c r="S28" s="87">
        <v>0</v>
      </c>
      <c r="T28" s="86">
        <v>0</v>
      </c>
    </row>
    <row r="29" spans="1:20" ht="19.5" customHeight="1">
      <c r="A29" s="85" t="s">
        <v>84</v>
      </c>
      <c r="B29" s="85" t="s">
        <v>85</v>
      </c>
      <c r="C29" s="85" t="s">
        <v>102</v>
      </c>
      <c r="D29" s="85" t="s">
        <v>119</v>
      </c>
      <c r="E29" s="85" t="s">
        <v>103</v>
      </c>
      <c r="F29" s="106">
        <v>102.5</v>
      </c>
      <c r="G29" s="106">
        <v>0</v>
      </c>
      <c r="H29" s="106">
        <v>102.5</v>
      </c>
      <c r="I29" s="106">
        <v>0</v>
      </c>
      <c r="J29" s="86">
        <v>0</v>
      </c>
      <c r="K29" s="87">
        <v>0</v>
      </c>
      <c r="L29" s="106">
        <v>0</v>
      </c>
      <c r="M29" s="86">
        <v>0</v>
      </c>
      <c r="N29" s="87">
        <f t="shared" si="0"/>
        <v>0</v>
      </c>
      <c r="O29" s="106">
        <v>0</v>
      </c>
      <c r="P29" s="106">
        <v>0</v>
      </c>
      <c r="Q29" s="106">
        <v>0</v>
      </c>
      <c r="R29" s="86">
        <v>0</v>
      </c>
      <c r="S29" s="87">
        <v>0</v>
      </c>
      <c r="T29" s="86">
        <v>0</v>
      </c>
    </row>
    <row r="30" spans="1:20" ht="19.5" customHeight="1">
      <c r="A30" s="85" t="s">
        <v>107</v>
      </c>
      <c r="B30" s="85" t="s">
        <v>92</v>
      </c>
      <c r="C30" s="85" t="s">
        <v>85</v>
      </c>
      <c r="D30" s="85" t="s">
        <v>119</v>
      </c>
      <c r="E30" s="85" t="s">
        <v>108</v>
      </c>
      <c r="F30" s="106">
        <v>0.1</v>
      </c>
      <c r="G30" s="106">
        <v>0</v>
      </c>
      <c r="H30" s="106">
        <v>0.1</v>
      </c>
      <c r="I30" s="106">
        <v>0</v>
      </c>
      <c r="J30" s="86">
        <v>0</v>
      </c>
      <c r="K30" s="87">
        <v>0</v>
      </c>
      <c r="L30" s="106">
        <v>0</v>
      </c>
      <c r="M30" s="86">
        <v>0</v>
      </c>
      <c r="N30" s="87">
        <f t="shared" si="0"/>
        <v>0</v>
      </c>
      <c r="O30" s="106">
        <v>0</v>
      </c>
      <c r="P30" s="106">
        <v>0</v>
      </c>
      <c r="Q30" s="106">
        <v>0</v>
      </c>
      <c r="R30" s="86">
        <v>0</v>
      </c>
      <c r="S30" s="87">
        <v>0</v>
      </c>
      <c r="T30" s="86">
        <v>0</v>
      </c>
    </row>
    <row r="31" spans="1:20" ht="19.5" customHeight="1">
      <c r="A31" s="85" t="s">
        <v>107</v>
      </c>
      <c r="B31" s="85" t="s">
        <v>92</v>
      </c>
      <c r="C31" s="85" t="s">
        <v>92</v>
      </c>
      <c r="D31" s="85" t="s">
        <v>119</v>
      </c>
      <c r="E31" s="85" t="s">
        <v>109</v>
      </c>
      <c r="F31" s="106">
        <v>12.31</v>
      </c>
      <c r="G31" s="106">
        <v>0</v>
      </c>
      <c r="H31" s="106">
        <v>12.31</v>
      </c>
      <c r="I31" s="106">
        <v>0</v>
      </c>
      <c r="J31" s="86">
        <v>0</v>
      </c>
      <c r="K31" s="87">
        <v>0</v>
      </c>
      <c r="L31" s="106">
        <v>0</v>
      </c>
      <c r="M31" s="86">
        <v>0</v>
      </c>
      <c r="N31" s="87">
        <f t="shared" si="0"/>
        <v>0</v>
      </c>
      <c r="O31" s="106">
        <v>0</v>
      </c>
      <c r="P31" s="106">
        <v>0</v>
      </c>
      <c r="Q31" s="106">
        <v>0</v>
      </c>
      <c r="R31" s="86">
        <v>0</v>
      </c>
      <c r="S31" s="87">
        <v>0</v>
      </c>
      <c r="T31" s="86">
        <v>0</v>
      </c>
    </row>
    <row r="32" spans="1:20" ht="19.5" customHeight="1">
      <c r="A32" s="85" t="s">
        <v>110</v>
      </c>
      <c r="B32" s="85" t="s">
        <v>111</v>
      </c>
      <c r="C32" s="85" t="s">
        <v>85</v>
      </c>
      <c r="D32" s="85" t="s">
        <v>119</v>
      </c>
      <c r="E32" s="85" t="s">
        <v>112</v>
      </c>
      <c r="F32" s="106">
        <v>11.76</v>
      </c>
      <c r="G32" s="106">
        <v>0</v>
      </c>
      <c r="H32" s="106">
        <v>11.76</v>
      </c>
      <c r="I32" s="106">
        <v>0</v>
      </c>
      <c r="J32" s="86">
        <v>0</v>
      </c>
      <c r="K32" s="87">
        <v>0</v>
      </c>
      <c r="L32" s="106">
        <v>0</v>
      </c>
      <c r="M32" s="86">
        <v>0</v>
      </c>
      <c r="N32" s="87">
        <f t="shared" si="0"/>
        <v>0</v>
      </c>
      <c r="O32" s="106">
        <v>0</v>
      </c>
      <c r="P32" s="106">
        <v>0</v>
      </c>
      <c r="Q32" s="106">
        <v>0</v>
      </c>
      <c r="R32" s="86">
        <v>0</v>
      </c>
      <c r="S32" s="87">
        <v>0</v>
      </c>
      <c r="T32" s="86">
        <v>0</v>
      </c>
    </row>
    <row r="33" spans="1:20" ht="19.5" customHeight="1">
      <c r="A33" s="85" t="s">
        <v>110</v>
      </c>
      <c r="B33" s="85" t="s">
        <v>111</v>
      </c>
      <c r="C33" s="85" t="s">
        <v>105</v>
      </c>
      <c r="D33" s="85" t="s">
        <v>119</v>
      </c>
      <c r="E33" s="85" t="s">
        <v>113</v>
      </c>
      <c r="F33" s="106">
        <v>2.02</v>
      </c>
      <c r="G33" s="106">
        <v>0</v>
      </c>
      <c r="H33" s="106">
        <v>2.02</v>
      </c>
      <c r="I33" s="106">
        <v>0</v>
      </c>
      <c r="J33" s="86">
        <v>0</v>
      </c>
      <c r="K33" s="87">
        <v>0</v>
      </c>
      <c r="L33" s="106">
        <v>0</v>
      </c>
      <c r="M33" s="86">
        <v>0</v>
      </c>
      <c r="N33" s="87">
        <f t="shared" si="0"/>
        <v>0</v>
      </c>
      <c r="O33" s="106">
        <v>0</v>
      </c>
      <c r="P33" s="106">
        <v>0</v>
      </c>
      <c r="Q33" s="106">
        <v>0</v>
      </c>
      <c r="R33" s="86">
        <v>0</v>
      </c>
      <c r="S33" s="87">
        <v>0</v>
      </c>
      <c r="T33" s="86">
        <v>0</v>
      </c>
    </row>
    <row r="34" spans="1:20" ht="19.5" customHeight="1">
      <c r="A34" s="85" t="s">
        <v>114</v>
      </c>
      <c r="B34" s="85" t="s">
        <v>88</v>
      </c>
      <c r="C34" s="85" t="s">
        <v>85</v>
      </c>
      <c r="D34" s="85" t="s">
        <v>119</v>
      </c>
      <c r="E34" s="85" t="s">
        <v>115</v>
      </c>
      <c r="F34" s="106">
        <v>15.02</v>
      </c>
      <c r="G34" s="106">
        <v>0</v>
      </c>
      <c r="H34" s="106">
        <v>15.02</v>
      </c>
      <c r="I34" s="106">
        <v>0</v>
      </c>
      <c r="J34" s="86">
        <v>0</v>
      </c>
      <c r="K34" s="87">
        <v>0</v>
      </c>
      <c r="L34" s="106">
        <v>0</v>
      </c>
      <c r="M34" s="86">
        <v>0</v>
      </c>
      <c r="N34" s="87">
        <f t="shared" si="0"/>
        <v>0</v>
      </c>
      <c r="O34" s="106">
        <v>0</v>
      </c>
      <c r="P34" s="106">
        <v>0</v>
      </c>
      <c r="Q34" s="106">
        <v>0</v>
      </c>
      <c r="R34" s="86">
        <v>0</v>
      </c>
      <c r="S34" s="87">
        <v>0</v>
      </c>
      <c r="T34" s="86">
        <v>0</v>
      </c>
    </row>
    <row r="35" spans="1:20" ht="19.5" customHeight="1">
      <c r="A35" s="85" t="s">
        <v>114</v>
      </c>
      <c r="B35" s="85" t="s">
        <v>88</v>
      </c>
      <c r="C35" s="85" t="s">
        <v>105</v>
      </c>
      <c r="D35" s="85" t="s">
        <v>119</v>
      </c>
      <c r="E35" s="85" t="s">
        <v>116</v>
      </c>
      <c r="F35" s="106">
        <v>1.6</v>
      </c>
      <c r="G35" s="106">
        <v>0</v>
      </c>
      <c r="H35" s="106">
        <v>1.6</v>
      </c>
      <c r="I35" s="106">
        <v>0</v>
      </c>
      <c r="J35" s="86">
        <v>0</v>
      </c>
      <c r="K35" s="87">
        <v>0</v>
      </c>
      <c r="L35" s="106">
        <v>0</v>
      </c>
      <c r="M35" s="86">
        <v>0</v>
      </c>
      <c r="N35" s="87">
        <f t="shared" si="0"/>
        <v>0</v>
      </c>
      <c r="O35" s="106">
        <v>0</v>
      </c>
      <c r="P35" s="106">
        <v>0</v>
      </c>
      <c r="Q35" s="106">
        <v>0</v>
      </c>
      <c r="R35" s="86">
        <v>0</v>
      </c>
      <c r="S35" s="87">
        <v>0</v>
      </c>
      <c r="T35" s="86">
        <v>0</v>
      </c>
    </row>
    <row r="36" spans="1:20" ht="19.5" customHeight="1">
      <c r="A36" s="85" t="s">
        <v>38</v>
      </c>
      <c r="B36" s="85" t="s">
        <v>38</v>
      </c>
      <c r="C36" s="85" t="s">
        <v>38</v>
      </c>
      <c r="D36" s="85" t="s">
        <v>38</v>
      </c>
      <c r="E36" s="85" t="s">
        <v>120</v>
      </c>
      <c r="F36" s="106">
        <v>514.93</v>
      </c>
      <c r="G36" s="106">
        <v>0</v>
      </c>
      <c r="H36" s="106">
        <v>514.93</v>
      </c>
      <c r="I36" s="106">
        <v>0</v>
      </c>
      <c r="J36" s="86">
        <v>0</v>
      </c>
      <c r="K36" s="87">
        <v>0</v>
      </c>
      <c r="L36" s="106">
        <v>0</v>
      </c>
      <c r="M36" s="86">
        <v>0</v>
      </c>
      <c r="N36" s="87">
        <f t="shared" si="0"/>
        <v>0</v>
      </c>
      <c r="O36" s="106">
        <v>0</v>
      </c>
      <c r="P36" s="106">
        <v>0</v>
      </c>
      <c r="Q36" s="106">
        <v>0</v>
      </c>
      <c r="R36" s="86">
        <v>0</v>
      </c>
      <c r="S36" s="87">
        <v>0</v>
      </c>
      <c r="T36" s="86">
        <v>0</v>
      </c>
    </row>
    <row r="37" spans="1:20" ht="19.5" customHeight="1">
      <c r="A37" s="85" t="s">
        <v>38</v>
      </c>
      <c r="B37" s="85" t="s">
        <v>38</v>
      </c>
      <c r="C37" s="85" t="s">
        <v>38</v>
      </c>
      <c r="D37" s="85" t="s">
        <v>38</v>
      </c>
      <c r="E37" s="85" t="s">
        <v>121</v>
      </c>
      <c r="F37" s="106">
        <v>514.93</v>
      </c>
      <c r="G37" s="106">
        <v>0</v>
      </c>
      <c r="H37" s="106">
        <v>514.93</v>
      </c>
      <c r="I37" s="106">
        <v>0</v>
      </c>
      <c r="J37" s="86">
        <v>0</v>
      </c>
      <c r="K37" s="87">
        <v>0</v>
      </c>
      <c r="L37" s="106">
        <v>0</v>
      </c>
      <c r="M37" s="86">
        <v>0</v>
      </c>
      <c r="N37" s="87">
        <f t="shared" si="0"/>
        <v>0</v>
      </c>
      <c r="O37" s="106">
        <v>0</v>
      </c>
      <c r="P37" s="106">
        <v>0</v>
      </c>
      <c r="Q37" s="106">
        <v>0</v>
      </c>
      <c r="R37" s="86">
        <v>0</v>
      </c>
      <c r="S37" s="87">
        <v>0</v>
      </c>
      <c r="T37" s="86">
        <v>0</v>
      </c>
    </row>
    <row r="38" spans="1:20" ht="19.5" customHeight="1">
      <c r="A38" s="85" t="s">
        <v>84</v>
      </c>
      <c r="B38" s="85" t="s">
        <v>85</v>
      </c>
      <c r="C38" s="85" t="s">
        <v>105</v>
      </c>
      <c r="D38" s="85" t="s">
        <v>122</v>
      </c>
      <c r="E38" s="85" t="s">
        <v>123</v>
      </c>
      <c r="F38" s="106">
        <v>373.44</v>
      </c>
      <c r="G38" s="106">
        <v>0</v>
      </c>
      <c r="H38" s="106">
        <v>373.44</v>
      </c>
      <c r="I38" s="106">
        <v>0</v>
      </c>
      <c r="J38" s="86">
        <v>0</v>
      </c>
      <c r="K38" s="87">
        <v>0</v>
      </c>
      <c r="L38" s="106">
        <v>0</v>
      </c>
      <c r="M38" s="86">
        <v>0</v>
      </c>
      <c r="N38" s="87">
        <f t="shared" si="0"/>
        <v>0</v>
      </c>
      <c r="O38" s="106">
        <v>0</v>
      </c>
      <c r="P38" s="106">
        <v>0</v>
      </c>
      <c r="Q38" s="106">
        <v>0</v>
      </c>
      <c r="R38" s="86">
        <v>0</v>
      </c>
      <c r="S38" s="87">
        <v>0</v>
      </c>
      <c r="T38" s="86">
        <v>0</v>
      </c>
    </row>
    <row r="39" spans="1:20" ht="19.5" customHeight="1">
      <c r="A39" s="85" t="s">
        <v>107</v>
      </c>
      <c r="B39" s="85" t="s">
        <v>92</v>
      </c>
      <c r="C39" s="85" t="s">
        <v>88</v>
      </c>
      <c r="D39" s="85" t="s">
        <v>122</v>
      </c>
      <c r="E39" s="85" t="s">
        <v>124</v>
      </c>
      <c r="F39" s="106">
        <v>0.05</v>
      </c>
      <c r="G39" s="106">
        <v>0</v>
      </c>
      <c r="H39" s="106">
        <v>0.05</v>
      </c>
      <c r="I39" s="106">
        <v>0</v>
      </c>
      <c r="J39" s="86">
        <v>0</v>
      </c>
      <c r="K39" s="87">
        <v>0</v>
      </c>
      <c r="L39" s="106">
        <v>0</v>
      </c>
      <c r="M39" s="86">
        <v>0</v>
      </c>
      <c r="N39" s="87">
        <f t="shared" si="0"/>
        <v>0</v>
      </c>
      <c r="O39" s="106">
        <v>0</v>
      </c>
      <c r="P39" s="106">
        <v>0</v>
      </c>
      <c r="Q39" s="106">
        <v>0</v>
      </c>
      <c r="R39" s="86">
        <v>0</v>
      </c>
      <c r="S39" s="87">
        <v>0</v>
      </c>
      <c r="T39" s="86">
        <v>0</v>
      </c>
    </row>
    <row r="40" spans="1:20" ht="19.5" customHeight="1">
      <c r="A40" s="85" t="s">
        <v>107</v>
      </c>
      <c r="B40" s="85" t="s">
        <v>92</v>
      </c>
      <c r="C40" s="85" t="s">
        <v>92</v>
      </c>
      <c r="D40" s="85" t="s">
        <v>122</v>
      </c>
      <c r="E40" s="85" t="s">
        <v>109</v>
      </c>
      <c r="F40" s="106">
        <v>38.13</v>
      </c>
      <c r="G40" s="106">
        <v>0</v>
      </c>
      <c r="H40" s="106">
        <v>38.13</v>
      </c>
      <c r="I40" s="106">
        <v>0</v>
      </c>
      <c r="J40" s="86">
        <v>0</v>
      </c>
      <c r="K40" s="87">
        <v>0</v>
      </c>
      <c r="L40" s="106">
        <v>0</v>
      </c>
      <c r="M40" s="86">
        <v>0</v>
      </c>
      <c r="N40" s="87">
        <f t="shared" si="0"/>
        <v>0</v>
      </c>
      <c r="O40" s="106">
        <v>0</v>
      </c>
      <c r="P40" s="106">
        <v>0</v>
      </c>
      <c r="Q40" s="106">
        <v>0</v>
      </c>
      <c r="R40" s="86">
        <v>0</v>
      </c>
      <c r="S40" s="87">
        <v>0</v>
      </c>
      <c r="T40" s="86">
        <v>0</v>
      </c>
    </row>
    <row r="41" spans="1:20" ht="19.5" customHeight="1">
      <c r="A41" s="85" t="s">
        <v>110</v>
      </c>
      <c r="B41" s="85" t="s">
        <v>111</v>
      </c>
      <c r="C41" s="85" t="s">
        <v>85</v>
      </c>
      <c r="D41" s="85" t="s">
        <v>122</v>
      </c>
      <c r="E41" s="85" t="s">
        <v>112</v>
      </c>
      <c r="F41" s="106">
        <v>32.39</v>
      </c>
      <c r="G41" s="106">
        <v>0</v>
      </c>
      <c r="H41" s="106">
        <v>32.39</v>
      </c>
      <c r="I41" s="106">
        <v>0</v>
      </c>
      <c r="J41" s="86">
        <v>0</v>
      </c>
      <c r="K41" s="87">
        <v>0</v>
      </c>
      <c r="L41" s="106">
        <v>0</v>
      </c>
      <c r="M41" s="86">
        <v>0</v>
      </c>
      <c r="N41" s="87">
        <f t="shared" si="0"/>
        <v>0</v>
      </c>
      <c r="O41" s="106">
        <v>0</v>
      </c>
      <c r="P41" s="106">
        <v>0</v>
      </c>
      <c r="Q41" s="106">
        <v>0</v>
      </c>
      <c r="R41" s="86">
        <v>0</v>
      </c>
      <c r="S41" s="87">
        <v>0</v>
      </c>
      <c r="T41" s="86">
        <v>0</v>
      </c>
    </row>
    <row r="42" spans="1:20" ht="19.5" customHeight="1">
      <c r="A42" s="85" t="s">
        <v>114</v>
      </c>
      <c r="B42" s="85" t="s">
        <v>88</v>
      </c>
      <c r="C42" s="85" t="s">
        <v>85</v>
      </c>
      <c r="D42" s="85" t="s">
        <v>122</v>
      </c>
      <c r="E42" s="85" t="s">
        <v>115</v>
      </c>
      <c r="F42" s="106">
        <v>41.35</v>
      </c>
      <c r="G42" s="106">
        <v>0</v>
      </c>
      <c r="H42" s="106">
        <v>41.35</v>
      </c>
      <c r="I42" s="106">
        <v>0</v>
      </c>
      <c r="J42" s="86">
        <v>0</v>
      </c>
      <c r="K42" s="87">
        <v>0</v>
      </c>
      <c r="L42" s="106">
        <v>0</v>
      </c>
      <c r="M42" s="86">
        <v>0</v>
      </c>
      <c r="N42" s="87">
        <f t="shared" si="0"/>
        <v>0</v>
      </c>
      <c r="O42" s="106">
        <v>0</v>
      </c>
      <c r="P42" s="106">
        <v>0</v>
      </c>
      <c r="Q42" s="106">
        <v>0</v>
      </c>
      <c r="R42" s="86">
        <v>0</v>
      </c>
      <c r="S42" s="87">
        <v>0</v>
      </c>
      <c r="T42" s="86">
        <v>0</v>
      </c>
    </row>
    <row r="43" spans="1:20" ht="19.5" customHeight="1">
      <c r="A43" s="85" t="s">
        <v>114</v>
      </c>
      <c r="B43" s="85" t="s">
        <v>88</v>
      </c>
      <c r="C43" s="85" t="s">
        <v>105</v>
      </c>
      <c r="D43" s="85" t="s">
        <v>122</v>
      </c>
      <c r="E43" s="85" t="s">
        <v>116</v>
      </c>
      <c r="F43" s="106">
        <v>29.57</v>
      </c>
      <c r="G43" s="106">
        <v>0</v>
      </c>
      <c r="H43" s="106">
        <v>29.57</v>
      </c>
      <c r="I43" s="106">
        <v>0</v>
      </c>
      <c r="J43" s="86">
        <v>0</v>
      </c>
      <c r="K43" s="87">
        <v>0</v>
      </c>
      <c r="L43" s="106">
        <v>0</v>
      </c>
      <c r="M43" s="86">
        <v>0</v>
      </c>
      <c r="N43" s="87">
        <f t="shared" si="0"/>
        <v>0</v>
      </c>
      <c r="O43" s="106">
        <v>0</v>
      </c>
      <c r="P43" s="106">
        <v>0</v>
      </c>
      <c r="Q43" s="106">
        <v>0</v>
      </c>
      <c r="R43" s="86">
        <v>0</v>
      </c>
      <c r="S43" s="87">
        <v>0</v>
      </c>
      <c r="T43" s="86">
        <v>0</v>
      </c>
    </row>
    <row r="44" spans="1:20" ht="19.5" customHeight="1">
      <c r="A44" s="85" t="s">
        <v>38</v>
      </c>
      <c r="B44" s="85" t="s">
        <v>38</v>
      </c>
      <c r="C44" s="85" t="s">
        <v>38</v>
      </c>
      <c r="D44" s="85" t="s">
        <v>38</v>
      </c>
      <c r="E44" s="85" t="s">
        <v>125</v>
      </c>
      <c r="F44" s="106">
        <v>181.88</v>
      </c>
      <c r="G44" s="106">
        <v>0</v>
      </c>
      <c r="H44" s="106">
        <v>181.88</v>
      </c>
      <c r="I44" s="106">
        <v>0</v>
      </c>
      <c r="J44" s="86">
        <v>0</v>
      </c>
      <c r="K44" s="87">
        <v>0</v>
      </c>
      <c r="L44" s="106">
        <v>0</v>
      </c>
      <c r="M44" s="86">
        <v>0</v>
      </c>
      <c r="N44" s="87">
        <f t="shared" si="0"/>
        <v>0</v>
      </c>
      <c r="O44" s="106">
        <v>0</v>
      </c>
      <c r="P44" s="106">
        <v>0</v>
      </c>
      <c r="Q44" s="106">
        <v>0</v>
      </c>
      <c r="R44" s="86">
        <v>0</v>
      </c>
      <c r="S44" s="87">
        <v>0</v>
      </c>
      <c r="T44" s="86">
        <v>0</v>
      </c>
    </row>
    <row r="45" spans="1:20" ht="19.5" customHeight="1">
      <c r="A45" s="85" t="s">
        <v>38</v>
      </c>
      <c r="B45" s="85" t="s">
        <v>38</v>
      </c>
      <c r="C45" s="85" t="s">
        <v>38</v>
      </c>
      <c r="D45" s="85" t="s">
        <v>38</v>
      </c>
      <c r="E45" s="85" t="s">
        <v>126</v>
      </c>
      <c r="F45" s="106">
        <v>50.88</v>
      </c>
      <c r="G45" s="106">
        <v>0</v>
      </c>
      <c r="H45" s="106">
        <v>50.88</v>
      </c>
      <c r="I45" s="106">
        <v>0</v>
      </c>
      <c r="J45" s="86">
        <v>0</v>
      </c>
      <c r="K45" s="87">
        <v>0</v>
      </c>
      <c r="L45" s="106">
        <v>0</v>
      </c>
      <c r="M45" s="86">
        <v>0</v>
      </c>
      <c r="N45" s="87">
        <f t="shared" si="0"/>
        <v>0</v>
      </c>
      <c r="O45" s="106">
        <v>0</v>
      </c>
      <c r="P45" s="106">
        <v>0</v>
      </c>
      <c r="Q45" s="106">
        <v>0</v>
      </c>
      <c r="R45" s="86">
        <v>0</v>
      </c>
      <c r="S45" s="87">
        <v>0</v>
      </c>
      <c r="T45" s="86">
        <v>0</v>
      </c>
    </row>
    <row r="46" spans="1:20" ht="19.5" customHeight="1">
      <c r="A46" s="85" t="s">
        <v>84</v>
      </c>
      <c r="B46" s="85" t="s">
        <v>85</v>
      </c>
      <c r="C46" s="85" t="s">
        <v>127</v>
      </c>
      <c r="D46" s="85" t="s">
        <v>128</v>
      </c>
      <c r="E46" s="85" t="s">
        <v>129</v>
      </c>
      <c r="F46" s="106">
        <v>27.44</v>
      </c>
      <c r="G46" s="106">
        <v>0</v>
      </c>
      <c r="H46" s="106">
        <v>27.44</v>
      </c>
      <c r="I46" s="106">
        <v>0</v>
      </c>
      <c r="J46" s="86">
        <v>0</v>
      </c>
      <c r="K46" s="87">
        <v>0</v>
      </c>
      <c r="L46" s="106">
        <v>0</v>
      </c>
      <c r="M46" s="86">
        <v>0</v>
      </c>
      <c r="N46" s="87">
        <f t="shared" si="0"/>
        <v>0</v>
      </c>
      <c r="O46" s="106">
        <v>0</v>
      </c>
      <c r="P46" s="106">
        <v>0</v>
      </c>
      <c r="Q46" s="106">
        <v>0</v>
      </c>
      <c r="R46" s="86">
        <v>0</v>
      </c>
      <c r="S46" s="87">
        <v>0</v>
      </c>
      <c r="T46" s="86">
        <v>0</v>
      </c>
    </row>
    <row r="47" spans="1:20" ht="19.5" customHeight="1">
      <c r="A47" s="85" t="s">
        <v>84</v>
      </c>
      <c r="B47" s="85" t="s">
        <v>85</v>
      </c>
      <c r="C47" s="85" t="s">
        <v>102</v>
      </c>
      <c r="D47" s="85" t="s">
        <v>128</v>
      </c>
      <c r="E47" s="85" t="s">
        <v>103</v>
      </c>
      <c r="F47" s="106">
        <v>6.3</v>
      </c>
      <c r="G47" s="106">
        <v>0</v>
      </c>
      <c r="H47" s="106">
        <v>6.3</v>
      </c>
      <c r="I47" s="106">
        <v>0</v>
      </c>
      <c r="J47" s="86">
        <v>0</v>
      </c>
      <c r="K47" s="87">
        <v>0</v>
      </c>
      <c r="L47" s="106">
        <v>0</v>
      </c>
      <c r="M47" s="86">
        <v>0</v>
      </c>
      <c r="N47" s="87">
        <f t="shared" si="0"/>
        <v>0</v>
      </c>
      <c r="O47" s="106">
        <v>0</v>
      </c>
      <c r="P47" s="106">
        <v>0</v>
      </c>
      <c r="Q47" s="106">
        <v>0</v>
      </c>
      <c r="R47" s="86">
        <v>0</v>
      </c>
      <c r="S47" s="87">
        <v>0</v>
      </c>
      <c r="T47" s="86">
        <v>0</v>
      </c>
    </row>
    <row r="48" spans="1:20" ht="19.5" customHeight="1">
      <c r="A48" s="85" t="s">
        <v>107</v>
      </c>
      <c r="B48" s="85" t="s">
        <v>92</v>
      </c>
      <c r="C48" s="85" t="s">
        <v>92</v>
      </c>
      <c r="D48" s="85" t="s">
        <v>128</v>
      </c>
      <c r="E48" s="85" t="s">
        <v>109</v>
      </c>
      <c r="F48" s="106">
        <v>4.2</v>
      </c>
      <c r="G48" s="106">
        <v>0</v>
      </c>
      <c r="H48" s="106">
        <v>4.2</v>
      </c>
      <c r="I48" s="106">
        <v>0</v>
      </c>
      <c r="J48" s="86">
        <v>0</v>
      </c>
      <c r="K48" s="87">
        <v>0</v>
      </c>
      <c r="L48" s="106">
        <v>0</v>
      </c>
      <c r="M48" s="86">
        <v>0</v>
      </c>
      <c r="N48" s="87">
        <f t="shared" si="0"/>
        <v>0</v>
      </c>
      <c r="O48" s="106">
        <v>0</v>
      </c>
      <c r="P48" s="106">
        <v>0</v>
      </c>
      <c r="Q48" s="106">
        <v>0</v>
      </c>
      <c r="R48" s="86">
        <v>0</v>
      </c>
      <c r="S48" s="87">
        <v>0</v>
      </c>
      <c r="T48" s="86">
        <v>0</v>
      </c>
    </row>
    <row r="49" spans="1:20" ht="19.5" customHeight="1">
      <c r="A49" s="85" t="s">
        <v>107</v>
      </c>
      <c r="B49" s="85" t="s">
        <v>92</v>
      </c>
      <c r="C49" s="85" t="s">
        <v>94</v>
      </c>
      <c r="D49" s="85" t="s">
        <v>128</v>
      </c>
      <c r="E49" s="85" t="s">
        <v>130</v>
      </c>
      <c r="F49" s="106">
        <v>2.1</v>
      </c>
      <c r="G49" s="106">
        <v>0</v>
      </c>
      <c r="H49" s="106">
        <v>2.1</v>
      </c>
      <c r="I49" s="106">
        <v>0</v>
      </c>
      <c r="J49" s="86">
        <v>0</v>
      </c>
      <c r="K49" s="87">
        <v>0</v>
      </c>
      <c r="L49" s="106">
        <v>0</v>
      </c>
      <c r="M49" s="86">
        <v>0</v>
      </c>
      <c r="N49" s="87">
        <f t="shared" si="0"/>
        <v>0</v>
      </c>
      <c r="O49" s="106">
        <v>0</v>
      </c>
      <c r="P49" s="106">
        <v>0</v>
      </c>
      <c r="Q49" s="106">
        <v>0</v>
      </c>
      <c r="R49" s="86">
        <v>0</v>
      </c>
      <c r="S49" s="87">
        <v>0</v>
      </c>
      <c r="T49" s="86">
        <v>0</v>
      </c>
    </row>
    <row r="50" spans="1:20" ht="19.5" customHeight="1">
      <c r="A50" s="85" t="s">
        <v>110</v>
      </c>
      <c r="B50" s="85" t="s">
        <v>111</v>
      </c>
      <c r="C50" s="85" t="s">
        <v>88</v>
      </c>
      <c r="D50" s="85" t="s">
        <v>128</v>
      </c>
      <c r="E50" s="85" t="s">
        <v>131</v>
      </c>
      <c r="F50" s="106">
        <v>3</v>
      </c>
      <c r="G50" s="106">
        <v>0</v>
      </c>
      <c r="H50" s="106">
        <v>3</v>
      </c>
      <c r="I50" s="106">
        <v>0</v>
      </c>
      <c r="J50" s="86">
        <v>0</v>
      </c>
      <c r="K50" s="87">
        <v>0</v>
      </c>
      <c r="L50" s="106">
        <v>0</v>
      </c>
      <c r="M50" s="86">
        <v>0</v>
      </c>
      <c r="N50" s="87">
        <f t="shared" si="0"/>
        <v>0</v>
      </c>
      <c r="O50" s="106">
        <v>0</v>
      </c>
      <c r="P50" s="106">
        <v>0</v>
      </c>
      <c r="Q50" s="106">
        <v>0</v>
      </c>
      <c r="R50" s="86">
        <v>0</v>
      </c>
      <c r="S50" s="87">
        <v>0</v>
      </c>
      <c r="T50" s="86">
        <v>0</v>
      </c>
    </row>
    <row r="51" spans="1:20" ht="19.5" customHeight="1">
      <c r="A51" s="85" t="s">
        <v>114</v>
      </c>
      <c r="B51" s="85" t="s">
        <v>88</v>
      </c>
      <c r="C51" s="85" t="s">
        <v>85</v>
      </c>
      <c r="D51" s="85" t="s">
        <v>128</v>
      </c>
      <c r="E51" s="85" t="s">
        <v>115</v>
      </c>
      <c r="F51" s="106">
        <v>4</v>
      </c>
      <c r="G51" s="106">
        <v>0</v>
      </c>
      <c r="H51" s="106">
        <v>4</v>
      </c>
      <c r="I51" s="106">
        <v>0</v>
      </c>
      <c r="J51" s="86">
        <v>0</v>
      </c>
      <c r="K51" s="87">
        <v>0</v>
      </c>
      <c r="L51" s="106">
        <v>0</v>
      </c>
      <c r="M51" s="86">
        <v>0</v>
      </c>
      <c r="N51" s="87">
        <f t="shared" si="0"/>
        <v>0</v>
      </c>
      <c r="O51" s="106">
        <v>0</v>
      </c>
      <c r="P51" s="106">
        <v>0</v>
      </c>
      <c r="Q51" s="106">
        <v>0</v>
      </c>
      <c r="R51" s="86">
        <v>0</v>
      </c>
      <c r="S51" s="87">
        <v>0</v>
      </c>
      <c r="T51" s="86">
        <v>0</v>
      </c>
    </row>
    <row r="52" spans="1:20" ht="19.5" customHeight="1">
      <c r="A52" s="85" t="s">
        <v>114</v>
      </c>
      <c r="B52" s="85" t="s">
        <v>88</v>
      </c>
      <c r="C52" s="85" t="s">
        <v>105</v>
      </c>
      <c r="D52" s="85" t="s">
        <v>128</v>
      </c>
      <c r="E52" s="85" t="s">
        <v>116</v>
      </c>
      <c r="F52" s="106">
        <v>3.84</v>
      </c>
      <c r="G52" s="106">
        <v>0</v>
      </c>
      <c r="H52" s="106">
        <v>3.84</v>
      </c>
      <c r="I52" s="106">
        <v>0</v>
      </c>
      <c r="J52" s="86">
        <v>0</v>
      </c>
      <c r="K52" s="87">
        <v>0</v>
      </c>
      <c r="L52" s="106">
        <v>0</v>
      </c>
      <c r="M52" s="86">
        <v>0</v>
      </c>
      <c r="N52" s="87">
        <f t="shared" si="0"/>
        <v>0</v>
      </c>
      <c r="O52" s="106">
        <v>0</v>
      </c>
      <c r="P52" s="106">
        <v>0</v>
      </c>
      <c r="Q52" s="106">
        <v>0</v>
      </c>
      <c r="R52" s="86">
        <v>0</v>
      </c>
      <c r="S52" s="87">
        <v>0</v>
      </c>
      <c r="T52" s="86">
        <v>0</v>
      </c>
    </row>
    <row r="53" spans="1:20" ht="19.5" customHeight="1">
      <c r="A53" s="85" t="s">
        <v>38</v>
      </c>
      <c r="B53" s="85" t="s">
        <v>38</v>
      </c>
      <c r="C53" s="85" t="s">
        <v>38</v>
      </c>
      <c r="D53" s="85" t="s">
        <v>38</v>
      </c>
      <c r="E53" s="85" t="s">
        <v>132</v>
      </c>
      <c r="F53" s="106">
        <v>131</v>
      </c>
      <c r="G53" s="106">
        <v>0</v>
      </c>
      <c r="H53" s="106">
        <v>131</v>
      </c>
      <c r="I53" s="106">
        <v>0</v>
      </c>
      <c r="J53" s="86">
        <v>0</v>
      </c>
      <c r="K53" s="87">
        <v>0</v>
      </c>
      <c r="L53" s="106">
        <v>0</v>
      </c>
      <c r="M53" s="86">
        <v>0</v>
      </c>
      <c r="N53" s="87">
        <f t="shared" si="0"/>
        <v>0</v>
      </c>
      <c r="O53" s="106">
        <v>0</v>
      </c>
      <c r="P53" s="106">
        <v>0</v>
      </c>
      <c r="Q53" s="106">
        <v>0</v>
      </c>
      <c r="R53" s="86">
        <v>0</v>
      </c>
      <c r="S53" s="87">
        <v>0</v>
      </c>
      <c r="T53" s="86">
        <v>0</v>
      </c>
    </row>
    <row r="54" spans="1:20" ht="19.5" customHeight="1">
      <c r="A54" s="85" t="s">
        <v>84</v>
      </c>
      <c r="B54" s="85" t="s">
        <v>85</v>
      </c>
      <c r="C54" s="85" t="s">
        <v>127</v>
      </c>
      <c r="D54" s="85" t="s">
        <v>133</v>
      </c>
      <c r="E54" s="85" t="s">
        <v>129</v>
      </c>
      <c r="F54" s="106">
        <v>33</v>
      </c>
      <c r="G54" s="106">
        <v>0</v>
      </c>
      <c r="H54" s="106">
        <v>33</v>
      </c>
      <c r="I54" s="106">
        <v>0</v>
      </c>
      <c r="J54" s="86">
        <v>0</v>
      </c>
      <c r="K54" s="87">
        <v>0</v>
      </c>
      <c r="L54" s="106">
        <v>0</v>
      </c>
      <c r="M54" s="86">
        <v>0</v>
      </c>
      <c r="N54" s="87">
        <f t="shared" si="0"/>
        <v>0</v>
      </c>
      <c r="O54" s="106">
        <v>0</v>
      </c>
      <c r="P54" s="106">
        <v>0</v>
      </c>
      <c r="Q54" s="106">
        <v>0</v>
      </c>
      <c r="R54" s="86">
        <v>0</v>
      </c>
      <c r="S54" s="87">
        <v>0</v>
      </c>
      <c r="T54" s="86">
        <v>0</v>
      </c>
    </row>
    <row r="55" spans="1:20" ht="19.5" customHeight="1">
      <c r="A55" s="85" t="s">
        <v>84</v>
      </c>
      <c r="B55" s="85" t="s">
        <v>85</v>
      </c>
      <c r="C55" s="85" t="s">
        <v>102</v>
      </c>
      <c r="D55" s="85" t="s">
        <v>133</v>
      </c>
      <c r="E55" s="85" t="s">
        <v>103</v>
      </c>
      <c r="F55" s="106">
        <v>98</v>
      </c>
      <c r="G55" s="106">
        <v>0</v>
      </c>
      <c r="H55" s="106">
        <v>98</v>
      </c>
      <c r="I55" s="106">
        <v>0</v>
      </c>
      <c r="J55" s="86">
        <v>0</v>
      </c>
      <c r="K55" s="87">
        <v>0</v>
      </c>
      <c r="L55" s="106">
        <v>0</v>
      </c>
      <c r="M55" s="86">
        <v>0</v>
      </c>
      <c r="N55" s="87">
        <f t="shared" si="0"/>
        <v>0</v>
      </c>
      <c r="O55" s="106">
        <v>0</v>
      </c>
      <c r="P55" s="106">
        <v>0</v>
      </c>
      <c r="Q55" s="106">
        <v>0</v>
      </c>
      <c r="R55" s="86">
        <v>0</v>
      </c>
      <c r="S55" s="87">
        <v>0</v>
      </c>
      <c r="T55" s="8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89"/>
      <c r="B1" s="181"/>
      <c r="C1" s="181"/>
      <c r="D1" s="181"/>
      <c r="E1" s="181"/>
      <c r="F1" s="181"/>
      <c r="G1" s="181"/>
      <c r="H1" s="181"/>
      <c r="I1" s="181"/>
      <c r="J1" s="193" t="s">
        <v>134</v>
      </c>
    </row>
    <row r="2" spans="1:10" ht="19.5" customHeight="1">
      <c r="A2" s="65" t="s">
        <v>135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9.5" customHeight="1">
      <c r="A3" s="148" t="s">
        <v>0</v>
      </c>
      <c r="B3" s="149"/>
      <c r="C3" s="149"/>
      <c r="D3" s="149"/>
      <c r="E3" s="149"/>
      <c r="F3" s="182"/>
      <c r="G3" s="182"/>
      <c r="H3" s="182"/>
      <c r="I3" s="182"/>
      <c r="J3" s="69" t="s">
        <v>5</v>
      </c>
    </row>
    <row r="4" spans="1:10" ht="19.5" customHeight="1">
      <c r="A4" s="150" t="s">
        <v>58</v>
      </c>
      <c r="B4" s="152"/>
      <c r="C4" s="152"/>
      <c r="D4" s="152"/>
      <c r="E4" s="151"/>
      <c r="F4" s="183" t="s">
        <v>59</v>
      </c>
      <c r="G4" s="184" t="s">
        <v>136</v>
      </c>
      <c r="H4" s="185" t="s">
        <v>137</v>
      </c>
      <c r="I4" s="185" t="s">
        <v>138</v>
      </c>
      <c r="J4" s="50" t="s">
        <v>139</v>
      </c>
    </row>
    <row r="5" spans="1:10" ht="19.5" customHeight="1">
      <c r="A5" s="150" t="s">
        <v>69</v>
      </c>
      <c r="B5" s="152"/>
      <c r="C5" s="151"/>
      <c r="D5" s="186" t="s">
        <v>70</v>
      </c>
      <c r="E5" s="187" t="s">
        <v>140</v>
      </c>
      <c r="F5" s="184"/>
      <c r="G5" s="184"/>
      <c r="H5" s="185"/>
      <c r="I5" s="185"/>
      <c r="J5" s="50"/>
    </row>
    <row r="6" spans="1:10" ht="15" customHeight="1">
      <c r="A6" s="188" t="s">
        <v>79</v>
      </c>
      <c r="B6" s="188" t="s">
        <v>80</v>
      </c>
      <c r="C6" s="189" t="s">
        <v>81</v>
      </c>
      <c r="D6" s="50"/>
      <c r="E6" s="190"/>
      <c r="F6" s="184"/>
      <c r="G6" s="184"/>
      <c r="H6" s="185"/>
      <c r="I6" s="185"/>
      <c r="J6" s="50"/>
    </row>
    <row r="7" spans="1:10" ht="19.5" customHeight="1">
      <c r="A7" s="191" t="s">
        <v>38</v>
      </c>
      <c r="B7" s="191" t="s">
        <v>38</v>
      </c>
      <c r="C7" s="191" t="s">
        <v>38</v>
      </c>
      <c r="D7" s="192" t="s">
        <v>38</v>
      </c>
      <c r="E7" s="192" t="s">
        <v>59</v>
      </c>
      <c r="F7" s="170">
        <f aca="true" t="shared" si="0" ref="F7:F55">SUM(G7:J7)</f>
        <v>11700.9</v>
      </c>
      <c r="G7" s="170">
        <v>8758.9</v>
      </c>
      <c r="H7" s="170">
        <v>2942</v>
      </c>
      <c r="I7" s="170">
        <v>0</v>
      </c>
      <c r="J7" s="194">
        <v>0</v>
      </c>
    </row>
    <row r="8" spans="1:10" ht="19.5" customHeight="1">
      <c r="A8" s="191" t="s">
        <v>38</v>
      </c>
      <c r="B8" s="191" t="s">
        <v>38</v>
      </c>
      <c r="C8" s="191" t="s">
        <v>38</v>
      </c>
      <c r="D8" s="192" t="s">
        <v>38</v>
      </c>
      <c r="E8" s="192" t="s">
        <v>82</v>
      </c>
      <c r="F8" s="170">
        <f t="shared" si="0"/>
        <v>10735.779999999999</v>
      </c>
      <c r="G8" s="170">
        <v>8078.58</v>
      </c>
      <c r="H8" s="170">
        <v>2657.2</v>
      </c>
      <c r="I8" s="170">
        <v>0</v>
      </c>
      <c r="J8" s="194">
        <v>0</v>
      </c>
    </row>
    <row r="9" spans="1:10" ht="19.5" customHeight="1">
      <c r="A9" s="191" t="s">
        <v>38</v>
      </c>
      <c r="B9" s="191" t="s">
        <v>38</v>
      </c>
      <c r="C9" s="191" t="s">
        <v>38</v>
      </c>
      <c r="D9" s="192" t="s">
        <v>38</v>
      </c>
      <c r="E9" s="192" t="s">
        <v>83</v>
      </c>
      <c r="F9" s="170">
        <f t="shared" si="0"/>
        <v>10735.779999999999</v>
      </c>
      <c r="G9" s="170">
        <v>8078.58</v>
      </c>
      <c r="H9" s="170">
        <v>2657.2</v>
      </c>
      <c r="I9" s="170">
        <v>0</v>
      </c>
      <c r="J9" s="194">
        <v>0</v>
      </c>
    </row>
    <row r="10" spans="1:10" ht="19.5" customHeight="1">
      <c r="A10" s="191" t="s">
        <v>84</v>
      </c>
      <c r="B10" s="191" t="s">
        <v>85</v>
      </c>
      <c r="C10" s="191" t="s">
        <v>85</v>
      </c>
      <c r="D10" s="192" t="s">
        <v>86</v>
      </c>
      <c r="E10" s="192" t="s">
        <v>87</v>
      </c>
      <c r="F10" s="170">
        <f t="shared" si="0"/>
        <v>4929.110000000001</v>
      </c>
      <c r="G10" s="170">
        <v>4925.59</v>
      </c>
      <c r="H10" s="170">
        <v>3.52</v>
      </c>
      <c r="I10" s="170">
        <v>0</v>
      </c>
      <c r="J10" s="194">
        <v>0</v>
      </c>
    </row>
    <row r="11" spans="1:10" ht="19.5" customHeight="1">
      <c r="A11" s="191" t="s">
        <v>84</v>
      </c>
      <c r="B11" s="191" t="s">
        <v>85</v>
      </c>
      <c r="C11" s="191" t="s">
        <v>88</v>
      </c>
      <c r="D11" s="192" t="s">
        <v>86</v>
      </c>
      <c r="E11" s="192" t="s">
        <v>89</v>
      </c>
      <c r="F11" s="170">
        <f t="shared" si="0"/>
        <v>1247.98</v>
      </c>
      <c r="G11" s="170">
        <v>0</v>
      </c>
      <c r="H11" s="170">
        <v>1247.98</v>
      </c>
      <c r="I11" s="170">
        <v>0</v>
      </c>
      <c r="J11" s="194">
        <v>0</v>
      </c>
    </row>
    <row r="12" spans="1:10" ht="19.5" customHeight="1">
      <c r="A12" s="191" t="s">
        <v>84</v>
      </c>
      <c r="B12" s="191" t="s">
        <v>85</v>
      </c>
      <c r="C12" s="191" t="s">
        <v>90</v>
      </c>
      <c r="D12" s="192" t="s">
        <v>86</v>
      </c>
      <c r="E12" s="192" t="s">
        <v>91</v>
      </c>
      <c r="F12" s="170">
        <f t="shared" si="0"/>
        <v>1551.71</v>
      </c>
      <c r="G12" s="170">
        <v>1551.71</v>
      </c>
      <c r="H12" s="170">
        <v>0</v>
      </c>
      <c r="I12" s="170">
        <v>0</v>
      </c>
      <c r="J12" s="194">
        <v>0</v>
      </c>
    </row>
    <row r="13" spans="1:10" ht="19.5" customHeight="1">
      <c r="A13" s="191" t="s">
        <v>84</v>
      </c>
      <c r="B13" s="191" t="s">
        <v>85</v>
      </c>
      <c r="C13" s="191" t="s">
        <v>92</v>
      </c>
      <c r="D13" s="192" t="s">
        <v>86</v>
      </c>
      <c r="E13" s="192" t="s">
        <v>93</v>
      </c>
      <c r="F13" s="170">
        <f t="shared" si="0"/>
        <v>203.5</v>
      </c>
      <c r="G13" s="170">
        <v>0</v>
      </c>
      <c r="H13" s="170">
        <v>203.5</v>
      </c>
      <c r="I13" s="170">
        <v>0</v>
      </c>
      <c r="J13" s="194">
        <v>0</v>
      </c>
    </row>
    <row r="14" spans="1:10" ht="19.5" customHeight="1">
      <c r="A14" s="191" t="s">
        <v>84</v>
      </c>
      <c r="B14" s="191" t="s">
        <v>85</v>
      </c>
      <c r="C14" s="191" t="s">
        <v>94</v>
      </c>
      <c r="D14" s="192" t="s">
        <v>86</v>
      </c>
      <c r="E14" s="192" t="s">
        <v>95</v>
      </c>
      <c r="F14" s="170">
        <f t="shared" si="0"/>
        <v>244.97</v>
      </c>
      <c r="G14" s="170">
        <v>0</v>
      </c>
      <c r="H14" s="170">
        <v>244.97</v>
      </c>
      <c r="I14" s="170">
        <v>0</v>
      </c>
      <c r="J14" s="194">
        <v>0</v>
      </c>
    </row>
    <row r="15" spans="1:10" ht="19.5" customHeight="1">
      <c r="A15" s="191" t="s">
        <v>84</v>
      </c>
      <c r="B15" s="191" t="s">
        <v>85</v>
      </c>
      <c r="C15" s="191" t="s">
        <v>96</v>
      </c>
      <c r="D15" s="192" t="s">
        <v>86</v>
      </c>
      <c r="E15" s="192" t="s">
        <v>97</v>
      </c>
      <c r="F15" s="170">
        <f t="shared" si="0"/>
        <v>100</v>
      </c>
      <c r="G15" s="170">
        <v>0</v>
      </c>
      <c r="H15" s="170">
        <v>100</v>
      </c>
      <c r="I15" s="170">
        <v>0</v>
      </c>
      <c r="J15" s="194">
        <v>0</v>
      </c>
    </row>
    <row r="16" spans="1:10" ht="19.5" customHeight="1">
      <c r="A16" s="191" t="s">
        <v>84</v>
      </c>
      <c r="B16" s="191" t="s">
        <v>85</v>
      </c>
      <c r="C16" s="191" t="s">
        <v>98</v>
      </c>
      <c r="D16" s="192" t="s">
        <v>86</v>
      </c>
      <c r="E16" s="192" t="s">
        <v>99</v>
      </c>
      <c r="F16" s="170">
        <f t="shared" si="0"/>
        <v>438</v>
      </c>
      <c r="G16" s="170">
        <v>0</v>
      </c>
      <c r="H16" s="170">
        <v>438</v>
      </c>
      <c r="I16" s="170">
        <v>0</v>
      </c>
      <c r="J16" s="194">
        <v>0</v>
      </c>
    </row>
    <row r="17" spans="1:10" ht="19.5" customHeight="1">
      <c r="A17" s="191" t="s">
        <v>84</v>
      </c>
      <c r="B17" s="191" t="s">
        <v>85</v>
      </c>
      <c r="C17" s="191" t="s">
        <v>100</v>
      </c>
      <c r="D17" s="192" t="s">
        <v>86</v>
      </c>
      <c r="E17" s="192" t="s">
        <v>101</v>
      </c>
      <c r="F17" s="170">
        <f t="shared" si="0"/>
        <v>46.5</v>
      </c>
      <c r="G17" s="170">
        <v>0</v>
      </c>
      <c r="H17" s="170">
        <v>46.5</v>
      </c>
      <c r="I17" s="170">
        <v>0</v>
      </c>
      <c r="J17" s="194">
        <v>0</v>
      </c>
    </row>
    <row r="18" spans="1:10" ht="19.5" customHeight="1">
      <c r="A18" s="191" t="s">
        <v>84</v>
      </c>
      <c r="B18" s="191" t="s">
        <v>85</v>
      </c>
      <c r="C18" s="191" t="s">
        <v>102</v>
      </c>
      <c r="D18" s="192" t="s">
        <v>86</v>
      </c>
      <c r="E18" s="192" t="s">
        <v>103</v>
      </c>
      <c r="F18" s="170">
        <f t="shared" si="0"/>
        <v>372.73</v>
      </c>
      <c r="G18" s="170">
        <v>0</v>
      </c>
      <c r="H18" s="170">
        <v>372.73</v>
      </c>
      <c r="I18" s="170">
        <v>0</v>
      </c>
      <c r="J18" s="194">
        <v>0</v>
      </c>
    </row>
    <row r="19" spans="1:10" ht="19.5" customHeight="1">
      <c r="A19" s="191" t="s">
        <v>104</v>
      </c>
      <c r="B19" s="191" t="s">
        <v>98</v>
      </c>
      <c r="C19" s="191" t="s">
        <v>105</v>
      </c>
      <c r="D19" s="192" t="s">
        <v>86</v>
      </c>
      <c r="E19" s="192" t="s">
        <v>106</v>
      </c>
      <c r="F19" s="170">
        <f t="shared" si="0"/>
        <v>50.6</v>
      </c>
      <c r="G19" s="170">
        <v>50.6</v>
      </c>
      <c r="H19" s="170">
        <v>0</v>
      </c>
      <c r="I19" s="170">
        <v>0</v>
      </c>
      <c r="J19" s="194">
        <v>0</v>
      </c>
    </row>
    <row r="20" spans="1:10" ht="19.5" customHeight="1">
      <c r="A20" s="191" t="s">
        <v>107</v>
      </c>
      <c r="B20" s="191" t="s">
        <v>92</v>
      </c>
      <c r="C20" s="191" t="s">
        <v>85</v>
      </c>
      <c r="D20" s="192" t="s">
        <v>86</v>
      </c>
      <c r="E20" s="192" t="s">
        <v>108</v>
      </c>
      <c r="F20" s="170">
        <f t="shared" si="0"/>
        <v>137.35</v>
      </c>
      <c r="G20" s="170">
        <v>137.35</v>
      </c>
      <c r="H20" s="170">
        <v>0</v>
      </c>
      <c r="I20" s="170">
        <v>0</v>
      </c>
      <c r="J20" s="194">
        <v>0</v>
      </c>
    </row>
    <row r="21" spans="1:10" ht="19.5" customHeight="1">
      <c r="A21" s="191" t="s">
        <v>107</v>
      </c>
      <c r="B21" s="191" t="s">
        <v>92</v>
      </c>
      <c r="C21" s="191" t="s">
        <v>92</v>
      </c>
      <c r="D21" s="192" t="s">
        <v>86</v>
      </c>
      <c r="E21" s="192" t="s">
        <v>109</v>
      </c>
      <c r="F21" s="170">
        <f t="shared" si="0"/>
        <v>392.78</v>
      </c>
      <c r="G21" s="170">
        <v>392.78</v>
      </c>
      <c r="H21" s="170">
        <v>0</v>
      </c>
      <c r="I21" s="170">
        <v>0</v>
      </c>
      <c r="J21" s="194">
        <v>0</v>
      </c>
    </row>
    <row r="22" spans="1:10" ht="19.5" customHeight="1">
      <c r="A22" s="191" t="s">
        <v>110</v>
      </c>
      <c r="B22" s="191" t="s">
        <v>111</v>
      </c>
      <c r="C22" s="191" t="s">
        <v>85</v>
      </c>
      <c r="D22" s="192" t="s">
        <v>86</v>
      </c>
      <c r="E22" s="192" t="s">
        <v>112</v>
      </c>
      <c r="F22" s="170">
        <f t="shared" si="0"/>
        <v>313.21</v>
      </c>
      <c r="G22" s="170">
        <v>313.21</v>
      </c>
      <c r="H22" s="170">
        <v>0</v>
      </c>
      <c r="I22" s="170">
        <v>0</v>
      </c>
      <c r="J22" s="194">
        <v>0</v>
      </c>
    </row>
    <row r="23" spans="1:10" ht="19.5" customHeight="1">
      <c r="A23" s="191" t="s">
        <v>110</v>
      </c>
      <c r="B23" s="191" t="s">
        <v>111</v>
      </c>
      <c r="C23" s="191" t="s">
        <v>105</v>
      </c>
      <c r="D23" s="192" t="s">
        <v>86</v>
      </c>
      <c r="E23" s="192" t="s">
        <v>113</v>
      </c>
      <c r="F23" s="170">
        <f t="shared" si="0"/>
        <v>69.74</v>
      </c>
      <c r="G23" s="170">
        <v>69.74</v>
      </c>
      <c r="H23" s="170">
        <v>0</v>
      </c>
      <c r="I23" s="170">
        <v>0</v>
      </c>
      <c r="J23" s="194">
        <v>0</v>
      </c>
    </row>
    <row r="24" spans="1:10" ht="19.5" customHeight="1">
      <c r="A24" s="191" t="s">
        <v>114</v>
      </c>
      <c r="B24" s="191" t="s">
        <v>88</v>
      </c>
      <c r="C24" s="191" t="s">
        <v>85</v>
      </c>
      <c r="D24" s="192" t="s">
        <v>86</v>
      </c>
      <c r="E24" s="192" t="s">
        <v>115</v>
      </c>
      <c r="F24" s="170">
        <f t="shared" si="0"/>
        <v>399.85</v>
      </c>
      <c r="G24" s="170">
        <v>399.85</v>
      </c>
      <c r="H24" s="170">
        <v>0</v>
      </c>
      <c r="I24" s="170">
        <v>0</v>
      </c>
      <c r="J24" s="194">
        <v>0</v>
      </c>
    </row>
    <row r="25" spans="1:10" ht="19.5" customHeight="1">
      <c r="A25" s="191" t="s">
        <v>114</v>
      </c>
      <c r="B25" s="191" t="s">
        <v>88</v>
      </c>
      <c r="C25" s="191" t="s">
        <v>105</v>
      </c>
      <c r="D25" s="192" t="s">
        <v>86</v>
      </c>
      <c r="E25" s="192" t="s">
        <v>116</v>
      </c>
      <c r="F25" s="170">
        <f t="shared" si="0"/>
        <v>237.75</v>
      </c>
      <c r="G25" s="170">
        <v>237.75</v>
      </c>
      <c r="H25" s="170">
        <v>0</v>
      </c>
      <c r="I25" s="170">
        <v>0</v>
      </c>
      <c r="J25" s="194">
        <v>0</v>
      </c>
    </row>
    <row r="26" spans="1:10" ht="19.5" customHeight="1">
      <c r="A26" s="191" t="s">
        <v>38</v>
      </c>
      <c r="B26" s="191" t="s">
        <v>38</v>
      </c>
      <c r="C26" s="191" t="s">
        <v>38</v>
      </c>
      <c r="D26" s="192" t="s">
        <v>38</v>
      </c>
      <c r="E26" s="192" t="s">
        <v>117</v>
      </c>
      <c r="F26" s="170">
        <f t="shared" si="0"/>
        <v>268.31</v>
      </c>
      <c r="G26" s="170">
        <v>165.81</v>
      </c>
      <c r="H26" s="170">
        <v>102.5</v>
      </c>
      <c r="I26" s="170">
        <v>0</v>
      </c>
      <c r="J26" s="194">
        <v>0</v>
      </c>
    </row>
    <row r="27" spans="1:10" ht="19.5" customHeight="1">
      <c r="A27" s="191" t="s">
        <v>38</v>
      </c>
      <c r="B27" s="191" t="s">
        <v>38</v>
      </c>
      <c r="C27" s="191" t="s">
        <v>38</v>
      </c>
      <c r="D27" s="192" t="s">
        <v>38</v>
      </c>
      <c r="E27" s="192" t="s">
        <v>118</v>
      </c>
      <c r="F27" s="170">
        <f t="shared" si="0"/>
        <v>268.31</v>
      </c>
      <c r="G27" s="170">
        <v>165.81</v>
      </c>
      <c r="H27" s="170">
        <v>102.5</v>
      </c>
      <c r="I27" s="170">
        <v>0</v>
      </c>
      <c r="J27" s="194">
        <v>0</v>
      </c>
    </row>
    <row r="28" spans="1:10" ht="19.5" customHeight="1">
      <c r="A28" s="191" t="s">
        <v>84</v>
      </c>
      <c r="B28" s="191" t="s">
        <v>85</v>
      </c>
      <c r="C28" s="191" t="s">
        <v>85</v>
      </c>
      <c r="D28" s="192" t="s">
        <v>119</v>
      </c>
      <c r="E28" s="192" t="s">
        <v>87</v>
      </c>
      <c r="F28" s="170">
        <f t="shared" si="0"/>
        <v>123</v>
      </c>
      <c r="G28" s="170">
        <v>123</v>
      </c>
      <c r="H28" s="170">
        <v>0</v>
      </c>
      <c r="I28" s="170">
        <v>0</v>
      </c>
      <c r="J28" s="194">
        <v>0</v>
      </c>
    </row>
    <row r="29" spans="1:10" ht="19.5" customHeight="1">
      <c r="A29" s="191" t="s">
        <v>84</v>
      </c>
      <c r="B29" s="191" t="s">
        <v>85</v>
      </c>
      <c r="C29" s="191" t="s">
        <v>102</v>
      </c>
      <c r="D29" s="192" t="s">
        <v>119</v>
      </c>
      <c r="E29" s="192" t="s">
        <v>103</v>
      </c>
      <c r="F29" s="170">
        <f t="shared" si="0"/>
        <v>102.5</v>
      </c>
      <c r="G29" s="170">
        <v>0</v>
      </c>
      <c r="H29" s="170">
        <v>102.5</v>
      </c>
      <c r="I29" s="170">
        <v>0</v>
      </c>
      <c r="J29" s="194">
        <v>0</v>
      </c>
    </row>
    <row r="30" spans="1:10" ht="19.5" customHeight="1">
      <c r="A30" s="191" t="s">
        <v>107</v>
      </c>
      <c r="B30" s="191" t="s">
        <v>92</v>
      </c>
      <c r="C30" s="191" t="s">
        <v>85</v>
      </c>
      <c r="D30" s="192" t="s">
        <v>119</v>
      </c>
      <c r="E30" s="192" t="s">
        <v>108</v>
      </c>
      <c r="F30" s="170">
        <f t="shared" si="0"/>
        <v>0.1</v>
      </c>
      <c r="G30" s="170">
        <v>0.1</v>
      </c>
      <c r="H30" s="170">
        <v>0</v>
      </c>
      <c r="I30" s="170">
        <v>0</v>
      </c>
      <c r="J30" s="194">
        <v>0</v>
      </c>
    </row>
    <row r="31" spans="1:10" ht="19.5" customHeight="1">
      <c r="A31" s="191" t="s">
        <v>107</v>
      </c>
      <c r="B31" s="191" t="s">
        <v>92</v>
      </c>
      <c r="C31" s="191" t="s">
        <v>92</v>
      </c>
      <c r="D31" s="192" t="s">
        <v>119</v>
      </c>
      <c r="E31" s="192" t="s">
        <v>109</v>
      </c>
      <c r="F31" s="170">
        <f t="shared" si="0"/>
        <v>12.31</v>
      </c>
      <c r="G31" s="170">
        <v>12.31</v>
      </c>
      <c r="H31" s="170">
        <v>0</v>
      </c>
      <c r="I31" s="170">
        <v>0</v>
      </c>
      <c r="J31" s="194">
        <v>0</v>
      </c>
    </row>
    <row r="32" spans="1:10" ht="19.5" customHeight="1">
      <c r="A32" s="191" t="s">
        <v>110</v>
      </c>
      <c r="B32" s="191" t="s">
        <v>111</v>
      </c>
      <c r="C32" s="191" t="s">
        <v>85</v>
      </c>
      <c r="D32" s="192" t="s">
        <v>119</v>
      </c>
      <c r="E32" s="192" t="s">
        <v>112</v>
      </c>
      <c r="F32" s="170">
        <f t="shared" si="0"/>
        <v>11.76</v>
      </c>
      <c r="G32" s="170">
        <v>11.76</v>
      </c>
      <c r="H32" s="170">
        <v>0</v>
      </c>
      <c r="I32" s="170">
        <v>0</v>
      </c>
      <c r="J32" s="194">
        <v>0</v>
      </c>
    </row>
    <row r="33" spans="1:10" ht="19.5" customHeight="1">
      <c r="A33" s="191" t="s">
        <v>110</v>
      </c>
      <c r="B33" s="191" t="s">
        <v>111</v>
      </c>
      <c r="C33" s="191" t="s">
        <v>105</v>
      </c>
      <c r="D33" s="192" t="s">
        <v>119</v>
      </c>
      <c r="E33" s="192" t="s">
        <v>113</v>
      </c>
      <c r="F33" s="170">
        <f t="shared" si="0"/>
        <v>2.02</v>
      </c>
      <c r="G33" s="170">
        <v>2.02</v>
      </c>
      <c r="H33" s="170">
        <v>0</v>
      </c>
      <c r="I33" s="170">
        <v>0</v>
      </c>
      <c r="J33" s="194">
        <v>0</v>
      </c>
    </row>
    <row r="34" spans="1:10" ht="19.5" customHeight="1">
      <c r="A34" s="191" t="s">
        <v>114</v>
      </c>
      <c r="B34" s="191" t="s">
        <v>88</v>
      </c>
      <c r="C34" s="191" t="s">
        <v>85</v>
      </c>
      <c r="D34" s="192" t="s">
        <v>119</v>
      </c>
      <c r="E34" s="192" t="s">
        <v>115</v>
      </c>
      <c r="F34" s="170">
        <f t="shared" si="0"/>
        <v>15.02</v>
      </c>
      <c r="G34" s="170">
        <v>15.02</v>
      </c>
      <c r="H34" s="170">
        <v>0</v>
      </c>
      <c r="I34" s="170">
        <v>0</v>
      </c>
      <c r="J34" s="194">
        <v>0</v>
      </c>
    </row>
    <row r="35" spans="1:10" ht="19.5" customHeight="1">
      <c r="A35" s="191" t="s">
        <v>114</v>
      </c>
      <c r="B35" s="191" t="s">
        <v>88</v>
      </c>
      <c r="C35" s="191" t="s">
        <v>105</v>
      </c>
      <c r="D35" s="192" t="s">
        <v>119</v>
      </c>
      <c r="E35" s="192" t="s">
        <v>116</v>
      </c>
      <c r="F35" s="170">
        <f t="shared" si="0"/>
        <v>1.6</v>
      </c>
      <c r="G35" s="170">
        <v>1.6</v>
      </c>
      <c r="H35" s="170">
        <v>0</v>
      </c>
      <c r="I35" s="170">
        <v>0</v>
      </c>
      <c r="J35" s="194">
        <v>0</v>
      </c>
    </row>
    <row r="36" spans="1:10" ht="19.5" customHeight="1">
      <c r="A36" s="191" t="s">
        <v>38</v>
      </c>
      <c r="B36" s="191" t="s">
        <v>38</v>
      </c>
      <c r="C36" s="191" t="s">
        <v>38</v>
      </c>
      <c r="D36" s="192" t="s">
        <v>38</v>
      </c>
      <c r="E36" s="192" t="s">
        <v>120</v>
      </c>
      <c r="F36" s="170">
        <f t="shared" si="0"/>
        <v>514.9300000000001</v>
      </c>
      <c r="G36" s="170">
        <v>469.93</v>
      </c>
      <c r="H36" s="170">
        <v>45</v>
      </c>
      <c r="I36" s="170">
        <v>0</v>
      </c>
      <c r="J36" s="194">
        <v>0</v>
      </c>
    </row>
    <row r="37" spans="1:10" ht="19.5" customHeight="1">
      <c r="A37" s="191" t="s">
        <v>38</v>
      </c>
      <c r="B37" s="191" t="s">
        <v>38</v>
      </c>
      <c r="C37" s="191" t="s">
        <v>38</v>
      </c>
      <c r="D37" s="192" t="s">
        <v>38</v>
      </c>
      <c r="E37" s="192" t="s">
        <v>121</v>
      </c>
      <c r="F37" s="170">
        <f t="shared" si="0"/>
        <v>514.9300000000001</v>
      </c>
      <c r="G37" s="170">
        <v>469.93</v>
      </c>
      <c r="H37" s="170">
        <v>45</v>
      </c>
      <c r="I37" s="170">
        <v>0</v>
      </c>
      <c r="J37" s="194">
        <v>0</v>
      </c>
    </row>
    <row r="38" spans="1:10" ht="19.5" customHeight="1">
      <c r="A38" s="191" t="s">
        <v>84</v>
      </c>
      <c r="B38" s="191" t="s">
        <v>85</v>
      </c>
      <c r="C38" s="191" t="s">
        <v>105</v>
      </c>
      <c r="D38" s="192" t="s">
        <v>122</v>
      </c>
      <c r="E38" s="192" t="s">
        <v>123</v>
      </c>
      <c r="F38" s="170">
        <f t="shared" si="0"/>
        <v>373.44</v>
      </c>
      <c r="G38" s="170">
        <v>328.44</v>
      </c>
      <c r="H38" s="170">
        <v>45</v>
      </c>
      <c r="I38" s="170">
        <v>0</v>
      </c>
      <c r="J38" s="194">
        <v>0</v>
      </c>
    </row>
    <row r="39" spans="1:10" ht="19.5" customHeight="1">
      <c r="A39" s="191" t="s">
        <v>107</v>
      </c>
      <c r="B39" s="191" t="s">
        <v>92</v>
      </c>
      <c r="C39" s="191" t="s">
        <v>88</v>
      </c>
      <c r="D39" s="192" t="s">
        <v>122</v>
      </c>
      <c r="E39" s="192" t="s">
        <v>124</v>
      </c>
      <c r="F39" s="170">
        <f t="shared" si="0"/>
        <v>0.05</v>
      </c>
      <c r="G39" s="170">
        <v>0.05</v>
      </c>
      <c r="H39" s="170">
        <v>0</v>
      </c>
      <c r="I39" s="170">
        <v>0</v>
      </c>
      <c r="J39" s="194">
        <v>0</v>
      </c>
    </row>
    <row r="40" spans="1:10" ht="19.5" customHeight="1">
      <c r="A40" s="191" t="s">
        <v>107</v>
      </c>
      <c r="B40" s="191" t="s">
        <v>92</v>
      </c>
      <c r="C40" s="191" t="s">
        <v>92</v>
      </c>
      <c r="D40" s="192" t="s">
        <v>122</v>
      </c>
      <c r="E40" s="192" t="s">
        <v>109</v>
      </c>
      <c r="F40" s="170">
        <f t="shared" si="0"/>
        <v>38.13</v>
      </c>
      <c r="G40" s="170">
        <v>38.13</v>
      </c>
      <c r="H40" s="170">
        <v>0</v>
      </c>
      <c r="I40" s="170">
        <v>0</v>
      </c>
      <c r="J40" s="194">
        <v>0</v>
      </c>
    </row>
    <row r="41" spans="1:10" ht="19.5" customHeight="1">
      <c r="A41" s="191" t="s">
        <v>110</v>
      </c>
      <c r="B41" s="191" t="s">
        <v>111</v>
      </c>
      <c r="C41" s="191" t="s">
        <v>85</v>
      </c>
      <c r="D41" s="192" t="s">
        <v>122</v>
      </c>
      <c r="E41" s="192" t="s">
        <v>112</v>
      </c>
      <c r="F41" s="170">
        <f t="shared" si="0"/>
        <v>32.39</v>
      </c>
      <c r="G41" s="170">
        <v>32.39</v>
      </c>
      <c r="H41" s="170">
        <v>0</v>
      </c>
      <c r="I41" s="170">
        <v>0</v>
      </c>
      <c r="J41" s="194">
        <v>0</v>
      </c>
    </row>
    <row r="42" spans="1:10" ht="19.5" customHeight="1">
      <c r="A42" s="191" t="s">
        <v>114</v>
      </c>
      <c r="B42" s="191" t="s">
        <v>88</v>
      </c>
      <c r="C42" s="191" t="s">
        <v>85</v>
      </c>
      <c r="D42" s="192" t="s">
        <v>122</v>
      </c>
      <c r="E42" s="192" t="s">
        <v>115</v>
      </c>
      <c r="F42" s="170">
        <f t="shared" si="0"/>
        <v>41.35</v>
      </c>
      <c r="G42" s="170">
        <v>41.35</v>
      </c>
      <c r="H42" s="170">
        <v>0</v>
      </c>
      <c r="I42" s="170">
        <v>0</v>
      </c>
      <c r="J42" s="194">
        <v>0</v>
      </c>
    </row>
    <row r="43" spans="1:10" ht="19.5" customHeight="1">
      <c r="A43" s="191" t="s">
        <v>114</v>
      </c>
      <c r="B43" s="191" t="s">
        <v>88</v>
      </c>
      <c r="C43" s="191" t="s">
        <v>105</v>
      </c>
      <c r="D43" s="192" t="s">
        <v>122</v>
      </c>
      <c r="E43" s="192" t="s">
        <v>116</v>
      </c>
      <c r="F43" s="170">
        <f t="shared" si="0"/>
        <v>29.57</v>
      </c>
      <c r="G43" s="170">
        <v>29.57</v>
      </c>
      <c r="H43" s="170">
        <v>0</v>
      </c>
      <c r="I43" s="170">
        <v>0</v>
      </c>
      <c r="J43" s="194">
        <v>0</v>
      </c>
    </row>
    <row r="44" spans="1:10" ht="19.5" customHeight="1">
      <c r="A44" s="191" t="s">
        <v>38</v>
      </c>
      <c r="B44" s="191" t="s">
        <v>38</v>
      </c>
      <c r="C44" s="191" t="s">
        <v>38</v>
      </c>
      <c r="D44" s="192" t="s">
        <v>38</v>
      </c>
      <c r="E44" s="192" t="s">
        <v>125</v>
      </c>
      <c r="F44" s="170">
        <f t="shared" si="0"/>
        <v>181.88</v>
      </c>
      <c r="G44" s="170">
        <v>44.58</v>
      </c>
      <c r="H44" s="170">
        <v>137.3</v>
      </c>
      <c r="I44" s="170">
        <v>0</v>
      </c>
      <c r="J44" s="194">
        <v>0</v>
      </c>
    </row>
    <row r="45" spans="1:10" ht="19.5" customHeight="1">
      <c r="A45" s="191" t="s">
        <v>38</v>
      </c>
      <c r="B45" s="191" t="s">
        <v>38</v>
      </c>
      <c r="C45" s="191" t="s">
        <v>38</v>
      </c>
      <c r="D45" s="192" t="s">
        <v>38</v>
      </c>
      <c r="E45" s="192" t="s">
        <v>126</v>
      </c>
      <c r="F45" s="170">
        <f t="shared" si="0"/>
        <v>50.879999999999995</v>
      </c>
      <c r="G45" s="170">
        <v>44.58</v>
      </c>
      <c r="H45" s="170">
        <v>6.3</v>
      </c>
      <c r="I45" s="170">
        <v>0</v>
      </c>
      <c r="J45" s="194">
        <v>0</v>
      </c>
    </row>
    <row r="46" spans="1:10" ht="19.5" customHeight="1">
      <c r="A46" s="191" t="s">
        <v>84</v>
      </c>
      <c r="B46" s="191" t="s">
        <v>85</v>
      </c>
      <c r="C46" s="191" t="s">
        <v>127</v>
      </c>
      <c r="D46" s="192" t="s">
        <v>128</v>
      </c>
      <c r="E46" s="192" t="s">
        <v>129</v>
      </c>
      <c r="F46" s="170">
        <f t="shared" si="0"/>
        <v>27.44</v>
      </c>
      <c r="G46" s="170">
        <v>27.44</v>
      </c>
      <c r="H46" s="170">
        <v>0</v>
      </c>
      <c r="I46" s="170">
        <v>0</v>
      </c>
      <c r="J46" s="194">
        <v>0</v>
      </c>
    </row>
    <row r="47" spans="1:10" ht="19.5" customHeight="1">
      <c r="A47" s="191" t="s">
        <v>84</v>
      </c>
      <c r="B47" s="191" t="s">
        <v>85</v>
      </c>
      <c r="C47" s="191" t="s">
        <v>102</v>
      </c>
      <c r="D47" s="192" t="s">
        <v>128</v>
      </c>
      <c r="E47" s="192" t="s">
        <v>103</v>
      </c>
      <c r="F47" s="170">
        <f t="shared" si="0"/>
        <v>6.3</v>
      </c>
      <c r="G47" s="170">
        <v>0</v>
      </c>
      <c r="H47" s="170">
        <v>6.3</v>
      </c>
      <c r="I47" s="170">
        <v>0</v>
      </c>
      <c r="J47" s="194">
        <v>0</v>
      </c>
    </row>
    <row r="48" spans="1:10" ht="19.5" customHeight="1">
      <c r="A48" s="191" t="s">
        <v>107</v>
      </c>
      <c r="B48" s="191" t="s">
        <v>92</v>
      </c>
      <c r="C48" s="191" t="s">
        <v>92</v>
      </c>
      <c r="D48" s="192" t="s">
        <v>128</v>
      </c>
      <c r="E48" s="192" t="s">
        <v>109</v>
      </c>
      <c r="F48" s="170">
        <f t="shared" si="0"/>
        <v>4.2</v>
      </c>
      <c r="G48" s="170">
        <v>4.2</v>
      </c>
      <c r="H48" s="170">
        <v>0</v>
      </c>
      <c r="I48" s="170">
        <v>0</v>
      </c>
      <c r="J48" s="194">
        <v>0</v>
      </c>
    </row>
    <row r="49" spans="1:10" ht="19.5" customHeight="1">
      <c r="A49" s="191" t="s">
        <v>107</v>
      </c>
      <c r="B49" s="191" t="s">
        <v>92</v>
      </c>
      <c r="C49" s="191" t="s">
        <v>94</v>
      </c>
      <c r="D49" s="192" t="s">
        <v>128</v>
      </c>
      <c r="E49" s="192" t="s">
        <v>130</v>
      </c>
      <c r="F49" s="170">
        <f t="shared" si="0"/>
        <v>2.1</v>
      </c>
      <c r="G49" s="170">
        <v>2.1</v>
      </c>
      <c r="H49" s="170">
        <v>0</v>
      </c>
      <c r="I49" s="170">
        <v>0</v>
      </c>
      <c r="J49" s="194">
        <v>0</v>
      </c>
    </row>
    <row r="50" spans="1:10" ht="19.5" customHeight="1">
      <c r="A50" s="191" t="s">
        <v>110</v>
      </c>
      <c r="B50" s="191" t="s">
        <v>111</v>
      </c>
      <c r="C50" s="191" t="s">
        <v>88</v>
      </c>
      <c r="D50" s="192" t="s">
        <v>128</v>
      </c>
      <c r="E50" s="192" t="s">
        <v>131</v>
      </c>
      <c r="F50" s="170">
        <f t="shared" si="0"/>
        <v>3</v>
      </c>
      <c r="G50" s="170">
        <v>3</v>
      </c>
      <c r="H50" s="170">
        <v>0</v>
      </c>
      <c r="I50" s="170">
        <v>0</v>
      </c>
      <c r="J50" s="194">
        <v>0</v>
      </c>
    </row>
    <row r="51" spans="1:10" ht="19.5" customHeight="1">
      <c r="A51" s="191" t="s">
        <v>114</v>
      </c>
      <c r="B51" s="191" t="s">
        <v>88</v>
      </c>
      <c r="C51" s="191" t="s">
        <v>85</v>
      </c>
      <c r="D51" s="192" t="s">
        <v>128</v>
      </c>
      <c r="E51" s="192" t="s">
        <v>115</v>
      </c>
      <c r="F51" s="170">
        <f t="shared" si="0"/>
        <v>4</v>
      </c>
      <c r="G51" s="170">
        <v>4</v>
      </c>
      <c r="H51" s="170">
        <v>0</v>
      </c>
      <c r="I51" s="170">
        <v>0</v>
      </c>
      <c r="J51" s="194">
        <v>0</v>
      </c>
    </row>
    <row r="52" spans="1:10" ht="19.5" customHeight="1">
      <c r="A52" s="191" t="s">
        <v>114</v>
      </c>
      <c r="B52" s="191" t="s">
        <v>88</v>
      </c>
      <c r="C52" s="191" t="s">
        <v>105</v>
      </c>
      <c r="D52" s="192" t="s">
        <v>128</v>
      </c>
      <c r="E52" s="192" t="s">
        <v>116</v>
      </c>
      <c r="F52" s="170">
        <f t="shared" si="0"/>
        <v>3.84</v>
      </c>
      <c r="G52" s="170">
        <v>3.84</v>
      </c>
      <c r="H52" s="170">
        <v>0</v>
      </c>
      <c r="I52" s="170">
        <v>0</v>
      </c>
      <c r="J52" s="194">
        <v>0</v>
      </c>
    </row>
    <row r="53" spans="1:10" ht="19.5" customHeight="1">
      <c r="A53" s="191" t="s">
        <v>38</v>
      </c>
      <c r="B53" s="191" t="s">
        <v>38</v>
      </c>
      <c r="C53" s="191" t="s">
        <v>38</v>
      </c>
      <c r="D53" s="192" t="s">
        <v>38</v>
      </c>
      <c r="E53" s="192" t="s">
        <v>132</v>
      </c>
      <c r="F53" s="170">
        <f t="shared" si="0"/>
        <v>131</v>
      </c>
      <c r="G53" s="170">
        <v>0</v>
      </c>
      <c r="H53" s="170">
        <v>131</v>
      </c>
      <c r="I53" s="170">
        <v>0</v>
      </c>
      <c r="J53" s="194">
        <v>0</v>
      </c>
    </row>
    <row r="54" spans="1:10" ht="19.5" customHeight="1">
      <c r="A54" s="191" t="s">
        <v>84</v>
      </c>
      <c r="B54" s="191" t="s">
        <v>85</v>
      </c>
      <c r="C54" s="191" t="s">
        <v>127</v>
      </c>
      <c r="D54" s="192" t="s">
        <v>133</v>
      </c>
      <c r="E54" s="192" t="s">
        <v>129</v>
      </c>
      <c r="F54" s="170">
        <f t="shared" si="0"/>
        <v>33</v>
      </c>
      <c r="G54" s="170">
        <v>0</v>
      </c>
      <c r="H54" s="170">
        <v>33</v>
      </c>
      <c r="I54" s="170">
        <v>0</v>
      </c>
      <c r="J54" s="194">
        <v>0</v>
      </c>
    </row>
    <row r="55" spans="1:10" ht="19.5" customHeight="1">
      <c r="A55" s="191" t="s">
        <v>84</v>
      </c>
      <c r="B55" s="191" t="s">
        <v>85</v>
      </c>
      <c r="C55" s="191" t="s">
        <v>102</v>
      </c>
      <c r="D55" s="192" t="s">
        <v>133</v>
      </c>
      <c r="E55" s="192" t="s">
        <v>103</v>
      </c>
      <c r="F55" s="170">
        <f t="shared" si="0"/>
        <v>98</v>
      </c>
      <c r="G55" s="170">
        <v>0</v>
      </c>
      <c r="H55" s="170">
        <v>98</v>
      </c>
      <c r="I55" s="170">
        <v>0</v>
      </c>
      <c r="J55" s="19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47"/>
      <c r="B1" s="147"/>
      <c r="C1" s="147"/>
      <c r="D1" s="147"/>
      <c r="E1" s="147"/>
      <c r="F1" s="147"/>
      <c r="G1" s="147"/>
      <c r="H1" s="69" t="s">
        <v>141</v>
      </c>
    </row>
    <row r="2" spans="1:8" ht="20.25" customHeight="1">
      <c r="A2" s="65" t="s">
        <v>142</v>
      </c>
      <c r="B2" s="65"/>
      <c r="C2" s="65"/>
      <c r="D2" s="65"/>
      <c r="E2" s="65"/>
      <c r="F2" s="65"/>
      <c r="G2" s="65"/>
      <c r="H2" s="65"/>
    </row>
    <row r="3" spans="1:8" ht="20.25" customHeight="1">
      <c r="A3" s="148" t="s">
        <v>0</v>
      </c>
      <c r="B3" s="149"/>
      <c r="C3" s="89"/>
      <c r="D3" s="89"/>
      <c r="E3" s="89"/>
      <c r="F3" s="89"/>
      <c r="G3" s="89"/>
      <c r="H3" s="69" t="s">
        <v>5</v>
      </c>
    </row>
    <row r="4" spans="1:8" ht="24" customHeight="1">
      <c r="A4" s="150" t="s">
        <v>6</v>
      </c>
      <c r="B4" s="151"/>
      <c r="C4" s="150" t="s">
        <v>7</v>
      </c>
      <c r="D4" s="152"/>
      <c r="E4" s="152"/>
      <c r="F4" s="152"/>
      <c r="G4" s="152"/>
      <c r="H4" s="151"/>
    </row>
    <row r="5" spans="1:8" ht="24" customHeight="1">
      <c r="A5" s="153" t="s">
        <v>8</v>
      </c>
      <c r="B5" s="154" t="s">
        <v>9</v>
      </c>
      <c r="C5" s="153" t="s">
        <v>8</v>
      </c>
      <c r="D5" s="153" t="s">
        <v>59</v>
      </c>
      <c r="E5" s="154" t="s">
        <v>143</v>
      </c>
      <c r="F5" s="155" t="s">
        <v>144</v>
      </c>
      <c r="G5" s="154" t="s">
        <v>145</v>
      </c>
      <c r="H5" s="155" t="s">
        <v>146</v>
      </c>
    </row>
    <row r="6" spans="1:8" ht="24" customHeight="1">
      <c r="A6" s="156" t="s">
        <v>147</v>
      </c>
      <c r="B6" s="157">
        <f>SUM(B7:B9)</f>
        <v>11663.61</v>
      </c>
      <c r="C6" s="158" t="s">
        <v>148</v>
      </c>
      <c r="D6" s="157">
        <f aca="true" t="shared" si="0" ref="D6:D36">SUM(E6:H6)</f>
        <v>11700.900000000001</v>
      </c>
      <c r="E6" s="159">
        <f>SUM(E7:E36)</f>
        <v>11700.900000000001</v>
      </c>
      <c r="F6" s="160">
        <f>SUM(F7:F36)</f>
        <v>0</v>
      </c>
      <c r="G6" s="160">
        <f>SUM(G7:G36)</f>
        <v>0</v>
      </c>
      <c r="H6" s="160">
        <f>SUM(H7:H36)</f>
        <v>0</v>
      </c>
    </row>
    <row r="7" spans="1:8" ht="24" customHeight="1">
      <c r="A7" s="156" t="s">
        <v>149</v>
      </c>
      <c r="B7" s="157">
        <v>11663.61</v>
      </c>
      <c r="C7" s="158" t="s">
        <v>150</v>
      </c>
      <c r="D7" s="157">
        <f t="shared" si="0"/>
        <v>9898.18</v>
      </c>
      <c r="E7" s="159">
        <v>9898.18</v>
      </c>
      <c r="F7" s="161">
        <v>0</v>
      </c>
      <c r="G7" s="161">
        <v>0</v>
      </c>
      <c r="H7" s="162">
        <v>0</v>
      </c>
    </row>
    <row r="8" spans="1:8" ht="24" customHeight="1">
      <c r="A8" s="156" t="s">
        <v>151</v>
      </c>
      <c r="B8" s="157">
        <v>0</v>
      </c>
      <c r="C8" s="158" t="s">
        <v>152</v>
      </c>
      <c r="D8" s="157">
        <f t="shared" si="0"/>
        <v>0</v>
      </c>
      <c r="E8" s="159">
        <v>0</v>
      </c>
      <c r="F8" s="159">
        <v>0</v>
      </c>
      <c r="G8" s="159">
        <v>0</v>
      </c>
      <c r="H8" s="157">
        <v>0</v>
      </c>
    </row>
    <row r="9" spans="1:8" ht="24" customHeight="1">
      <c r="A9" s="156" t="s">
        <v>153</v>
      </c>
      <c r="B9" s="157">
        <v>0</v>
      </c>
      <c r="C9" s="158" t="s">
        <v>154</v>
      </c>
      <c r="D9" s="157">
        <f t="shared" si="0"/>
        <v>0</v>
      </c>
      <c r="E9" s="159">
        <v>0</v>
      </c>
      <c r="F9" s="159">
        <v>0</v>
      </c>
      <c r="G9" s="159">
        <v>0</v>
      </c>
      <c r="H9" s="157">
        <v>0</v>
      </c>
    </row>
    <row r="10" spans="1:8" ht="24" customHeight="1">
      <c r="A10" s="156" t="s">
        <v>155</v>
      </c>
      <c r="B10" s="157">
        <f>SUM(B11:B14)</f>
        <v>37.29</v>
      </c>
      <c r="C10" s="158" t="s">
        <v>156</v>
      </c>
      <c r="D10" s="157">
        <f t="shared" si="0"/>
        <v>0</v>
      </c>
      <c r="E10" s="159">
        <v>0</v>
      </c>
      <c r="F10" s="159">
        <v>0</v>
      </c>
      <c r="G10" s="159">
        <v>0</v>
      </c>
      <c r="H10" s="157">
        <v>0</v>
      </c>
    </row>
    <row r="11" spans="1:8" ht="24" customHeight="1">
      <c r="A11" s="156" t="s">
        <v>149</v>
      </c>
      <c r="B11" s="157">
        <v>37.29</v>
      </c>
      <c r="C11" s="158" t="s">
        <v>157</v>
      </c>
      <c r="D11" s="157">
        <f t="shared" si="0"/>
        <v>50.6</v>
      </c>
      <c r="E11" s="159">
        <v>50.6</v>
      </c>
      <c r="F11" s="159">
        <v>0</v>
      </c>
      <c r="G11" s="159">
        <v>0</v>
      </c>
      <c r="H11" s="157">
        <v>0</v>
      </c>
    </row>
    <row r="12" spans="1:8" ht="24" customHeight="1">
      <c r="A12" s="156" t="s">
        <v>151</v>
      </c>
      <c r="B12" s="157">
        <v>0</v>
      </c>
      <c r="C12" s="158" t="s">
        <v>158</v>
      </c>
      <c r="D12" s="157">
        <f t="shared" si="0"/>
        <v>0</v>
      </c>
      <c r="E12" s="159">
        <v>0</v>
      </c>
      <c r="F12" s="159">
        <v>0</v>
      </c>
      <c r="G12" s="159">
        <v>0</v>
      </c>
      <c r="H12" s="157">
        <v>0</v>
      </c>
    </row>
    <row r="13" spans="1:8" ht="24" customHeight="1">
      <c r="A13" s="156" t="s">
        <v>153</v>
      </c>
      <c r="B13" s="157">
        <v>0</v>
      </c>
      <c r="C13" s="158" t="s">
        <v>159</v>
      </c>
      <c r="D13" s="157">
        <f t="shared" si="0"/>
        <v>0</v>
      </c>
      <c r="E13" s="159">
        <v>0</v>
      </c>
      <c r="F13" s="159">
        <v>0</v>
      </c>
      <c r="G13" s="159">
        <v>0</v>
      </c>
      <c r="H13" s="157">
        <v>0</v>
      </c>
    </row>
    <row r="14" spans="1:8" ht="24" customHeight="1">
      <c r="A14" s="156" t="s">
        <v>160</v>
      </c>
      <c r="B14" s="157">
        <v>0</v>
      </c>
      <c r="C14" s="158" t="s">
        <v>161</v>
      </c>
      <c r="D14" s="157">
        <f t="shared" si="0"/>
        <v>587.02</v>
      </c>
      <c r="E14" s="159">
        <v>587.02</v>
      </c>
      <c r="F14" s="159">
        <v>0</v>
      </c>
      <c r="G14" s="159">
        <v>0</v>
      </c>
      <c r="H14" s="157">
        <v>0</v>
      </c>
    </row>
    <row r="15" spans="1:8" ht="24" customHeight="1">
      <c r="A15" s="163"/>
      <c r="B15" s="157"/>
      <c r="C15" s="164" t="s">
        <v>162</v>
      </c>
      <c r="D15" s="157">
        <f t="shared" si="0"/>
        <v>0</v>
      </c>
      <c r="E15" s="159">
        <v>0</v>
      </c>
      <c r="F15" s="159">
        <v>0</v>
      </c>
      <c r="G15" s="159">
        <v>0</v>
      </c>
      <c r="H15" s="157">
        <v>0</v>
      </c>
    </row>
    <row r="16" spans="1:8" ht="24" customHeight="1">
      <c r="A16" s="163"/>
      <c r="B16" s="157"/>
      <c r="C16" s="164" t="s">
        <v>163</v>
      </c>
      <c r="D16" s="157">
        <f t="shared" si="0"/>
        <v>432.12</v>
      </c>
      <c r="E16" s="159">
        <v>432.12</v>
      </c>
      <c r="F16" s="159">
        <v>0</v>
      </c>
      <c r="G16" s="159">
        <v>0</v>
      </c>
      <c r="H16" s="157">
        <v>0</v>
      </c>
    </row>
    <row r="17" spans="1:8" ht="24" customHeight="1">
      <c r="A17" s="163"/>
      <c r="B17" s="157"/>
      <c r="C17" s="164" t="s">
        <v>164</v>
      </c>
      <c r="D17" s="157">
        <f t="shared" si="0"/>
        <v>0</v>
      </c>
      <c r="E17" s="159">
        <v>0</v>
      </c>
      <c r="F17" s="159">
        <v>0</v>
      </c>
      <c r="G17" s="159">
        <v>0</v>
      </c>
      <c r="H17" s="157">
        <v>0</v>
      </c>
    </row>
    <row r="18" spans="1:8" ht="24" customHeight="1">
      <c r="A18" s="163"/>
      <c r="B18" s="157"/>
      <c r="C18" s="164" t="s">
        <v>165</v>
      </c>
      <c r="D18" s="157">
        <f t="shared" si="0"/>
        <v>0</v>
      </c>
      <c r="E18" s="159">
        <v>0</v>
      </c>
      <c r="F18" s="159">
        <v>0</v>
      </c>
      <c r="G18" s="159">
        <v>0</v>
      </c>
      <c r="H18" s="157">
        <v>0</v>
      </c>
    </row>
    <row r="19" spans="1:8" ht="24" customHeight="1">
      <c r="A19" s="163"/>
      <c r="B19" s="157"/>
      <c r="C19" s="164" t="s">
        <v>166</v>
      </c>
      <c r="D19" s="157">
        <f t="shared" si="0"/>
        <v>0</v>
      </c>
      <c r="E19" s="159">
        <v>0</v>
      </c>
      <c r="F19" s="159">
        <v>0</v>
      </c>
      <c r="G19" s="159">
        <v>0</v>
      </c>
      <c r="H19" s="157">
        <v>0</v>
      </c>
    </row>
    <row r="20" spans="1:8" ht="24" customHeight="1">
      <c r="A20" s="163"/>
      <c r="B20" s="157"/>
      <c r="C20" s="164" t="s">
        <v>167</v>
      </c>
      <c r="D20" s="157">
        <f t="shared" si="0"/>
        <v>0</v>
      </c>
      <c r="E20" s="159">
        <v>0</v>
      </c>
      <c r="F20" s="159">
        <v>0</v>
      </c>
      <c r="G20" s="159">
        <v>0</v>
      </c>
      <c r="H20" s="157">
        <v>0</v>
      </c>
    </row>
    <row r="21" spans="1:8" ht="24" customHeight="1">
      <c r="A21" s="163"/>
      <c r="B21" s="157"/>
      <c r="C21" s="164" t="s">
        <v>168</v>
      </c>
      <c r="D21" s="157">
        <f t="shared" si="0"/>
        <v>0</v>
      </c>
      <c r="E21" s="159">
        <v>0</v>
      </c>
      <c r="F21" s="159">
        <v>0</v>
      </c>
      <c r="G21" s="159">
        <v>0</v>
      </c>
      <c r="H21" s="157">
        <v>0</v>
      </c>
    </row>
    <row r="22" spans="1:8" ht="24" customHeight="1">
      <c r="A22" s="163"/>
      <c r="B22" s="157"/>
      <c r="C22" s="164" t="s">
        <v>169</v>
      </c>
      <c r="D22" s="157">
        <f t="shared" si="0"/>
        <v>0</v>
      </c>
      <c r="E22" s="159">
        <v>0</v>
      </c>
      <c r="F22" s="159">
        <v>0</v>
      </c>
      <c r="G22" s="159">
        <v>0</v>
      </c>
      <c r="H22" s="157">
        <v>0</v>
      </c>
    </row>
    <row r="23" spans="1:8" ht="24" customHeight="1">
      <c r="A23" s="163"/>
      <c r="B23" s="157"/>
      <c r="C23" s="164" t="s">
        <v>170</v>
      </c>
      <c r="D23" s="157">
        <f t="shared" si="0"/>
        <v>0</v>
      </c>
      <c r="E23" s="159">
        <v>0</v>
      </c>
      <c r="F23" s="159">
        <v>0</v>
      </c>
      <c r="G23" s="159">
        <v>0</v>
      </c>
      <c r="H23" s="157">
        <v>0</v>
      </c>
    </row>
    <row r="24" spans="1:8" ht="24" customHeight="1">
      <c r="A24" s="163"/>
      <c r="B24" s="157"/>
      <c r="C24" s="165" t="s">
        <v>171</v>
      </c>
      <c r="D24" s="157">
        <f t="shared" si="0"/>
        <v>0</v>
      </c>
      <c r="E24" s="159">
        <v>0</v>
      </c>
      <c r="F24" s="159">
        <v>0</v>
      </c>
      <c r="G24" s="159">
        <v>0</v>
      </c>
      <c r="H24" s="157">
        <v>0</v>
      </c>
    </row>
    <row r="25" spans="1:8" ht="24" customHeight="1">
      <c r="A25" s="166"/>
      <c r="B25" s="167"/>
      <c r="C25" s="168" t="s">
        <v>172</v>
      </c>
      <c r="D25" s="167">
        <f t="shared" si="0"/>
        <v>0</v>
      </c>
      <c r="E25" s="167">
        <v>0</v>
      </c>
      <c r="F25" s="167">
        <v>0</v>
      </c>
      <c r="G25" s="167">
        <v>0</v>
      </c>
      <c r="H25" s="167">
        <v>0</v>
      </c>
    </row>
    <row r="26" spans="1:8" ht="24" customHeight="1">
      <c r="A26" s="156"/>
      <c r="B26" s="167"/>
      <c r="C26" s="168" t="s">
        <v>173</v>
      </c>
      <c r="D26" s="167">
        <f t="shared" si="0"/>
        <v>732.98</v>
      </c>
      <c r="E26" s="167">
        <v>732.98</v>
      </c>
      <c r="F26" s="167">
        <v>0</v>
      </c>
      <c r="G26" s="167">
        <v>0</v>
      </c>
      <c r="H26" s="167">
        <v>0</v>
      </c>
    </row>
    <row r="27" spans="1:8" ht="24" customHeight="1">
      <c r="A27" s="156"/>
      <c r="B27" s="167"/>
      <c r="C27" s="168" t="s">
        <v>174</v>
      </c>
      <c r="D27" s="167">
        <f t="shared" si="0"/>
        <v>0</v>
      </c>
      <c r="E27" s="167">
        <v>0</v>
      </c>
      <c r="F27" s="167">
        <v>0</v>
      </c>
      <c r="G27" s="167">
        <v>0</v>
      </c>
      <c r="H27" s="167">
        <v>0</v>
      </c>
    </row>
    <row r="28" spans="1:8" ht="24" customHeight="1">
      <c r="A28" s="156"/>
      <c r="B28" s="167"/>
      <c r="C28" s="168" t="s">
        <v>175</v>
      </c>
      <c r="D28" s="167">
        <f t="shared" si="0"/>
        <v>0</v>
      </c>
      <c r="E28" s="167">
        <v>0</v>
      </c>
      <c r="F28" s="167">
        <v>0</v>
      </c>
      <c r="G28" s="167">
        <v>0</v>
      </c>
      <c r="H28" s="167">
        <v>0</v>
      </c>
    </row>
    <row r="29" spans="1:8" ht="24" customHeight="1">
      <c r="A29" s="156"/>
      <c r="B29" s="167"/>
      <c r="C29" s="168" t="s">
        <v>176</v>
      </c>
      <c r="D29" s="167">
        <f t="shared" si="0"/>
        <v>0</v>
      </c>
      <c r="E29" s="167">
        <v>0</v>
      </c>
      <c r="F29" s="167">
        <v>0</v>
      </c>
      <c r="G29" s="167">
        <v>0</v>
      </c>
      <c r="H29" s="167">
        <v>0</v>
      </c>
    </row>
    <row r="30" spans="1:8" ht="24" customHeight="1">
      <c r="A30" s="169"/>
      <c r="B30" s="170"/>
      <c r="C30" s="171" t="s">
        <v>177</v>
      </c>
      <c r="D30" s="162">
        <f t="shared" si="0"/>
        <v>0</v>
      </c>
      <c r="E30" s="172">
        <v>0</v>
      </c>
      <c r="F30" s="172">
        <v>0</v>
      </c>
      <c r="G30" s="172">
        <v>0</v>
      </c>
      <c r="H30" s="172">
        <v>0</v>
      </c>
    </row>
    <row r="31" spans="1:8" ht="24" customHeight="1">
      <c r="A31" s="173"/>
      <c r="B31" s="159"/>
      <c r="C31" s="174" t="s">
        <v>178</v>
      </c>
      <c r="D31" s="157">
        <f t="shared" si="0"/>
        <v>0</v>
      </c>
      <c r="E31" s="175">
        <v>0</v>
      </c>
      <c r="F31" s="175">
        <v>0</v>
      </c>
      <c r="G31" s="175">
        <v>0</v>
      </c>
      <c r="H31" s="175">
        <v>0</v>
      </c>
    </row>
    <row r="32" spans="1:8" ht="24" customHeight="1">
      <c r="A32" s="176"/>
      <c r="B32" s="160"/>
      <c r="C32" s="177" t="s">
        <v>179</v>
      </c>
      <c r="D32" s="160">
        <f t="shared" si="0"/>
        <v>0</v>
      </c>
      <c r="E32" s="160">
        <v>0</v>
      </c>
      <c r="F32" s="160">
        <v>0</v>
      </c>
      <c r="G32" s="160">
        <v>0</v>
      </c>
      <c r="H32" s="160">
        <v>0</v>
      </c>
    </row>
    <row r="33" spans="1:8" ht="24" customHeight="1">
      <c r="A33" s="176"/>
      <c r="B33" s="160"/>
      <c r="C33" s="177" t="s">
        <v>180</v>
      </c>
      <c r="D33" s="160">
        <f t="shared" si="0"/>
        <v>0</v>
      </c>
      <c r="E33" s="160">
        <v>0</v>
      </c>
      <c r="F33" s="160">
        <v>0</v>
      </c>
      <c r="G33" s="160">
        <v>0</v>
      </c>
      <c r="H33" s="160">
        <v>0</v>
      </c>
    </row>
    <row r="34" spans="1:8" ht="24" customHeight="1">
      <c r="A34" s="176"/>
      <c r="B34" s="160"/>
      <c r="C34" s="177" t="s">
        <v>181</v>
      </c>
      <c r="D34" s="160">
        <f t="shared" si="0"/>
        <v>0</v>
      </c>
      <c r="E34" s="160">
        <v>0</v>
      </c>
      <c r="F34" s="160">
        <v>0</v>
      </c>
      <c r="G34" s="160">
        <v>0</v>
      </c>
      <c r="H34" s="160">
        <v>0</v>
      </c>
    </row>
    <row r="35" spans="1:8" ht="24" customHeight="1">
      <c r="A35" s="176"/>
      <c r="B35" s="160"/>
      <c r="C35" s="177" t="s">
        <v>182</v>
      </c>
      <c r="D35" s="160">
        <f t="shared" si="0"/>
        <v>0</v>
      </c>
      <c r="E35" s="160">
        <v>0</v>
      </c>
      <c r="F35" s="160">
        <v>0</v>
      </c>
      <c r="G35" s="160">
        <v>0</v>
      </c>
      <c r="H35" s="160">
        <v>0</v>
      </c>
    </row>
    <row r="36" spans="1:8" ht="24" customHeight="1">
      <c r="A36" s="176"/>
      <c r="B36" s="160"/>
      <c r="C36" s="177" t="s">
        <v>183</v>
      </c>
      <c r="D36" s="160">
        <f t="shared" si="0"/>
        <v>0</v>
      </c>
      <c r="E36" s="160">
        <v>0</v>
      </c>
      <c r="F36" s="160">
        <v>0</v>
      </c>
      <c r="G36" s="160">
        <v>0</v>
      </c>
      <c r="H36" s="160">
        <v>0</v>
      </c>
    </row>
    <row r="37" spans="1:8" ht="24" customHeight="1">
      <c r="A37" s="178"/>
      <c r="B37" s="179"/>
      <c r="C37" s="178"/>
      <c r="D37" s="179"/>
      <c r="E37" s="160"/>
      <c r="F37" s="160"/>
      <c r="G37" s="160" t="s">
        <v>38</v>
      </c>
      <c r="H37" s="160"/>
    </row>
    <row r="38" spans="1:8" ht="24" customHeight="1">
      <c r="A38" s="176"/>
      <c r="B38" s="160"/>
      <c r="C38" s="176" t="s">
        <v>184</v>
      </c>
      <c r="D38" s="160">
        <f>SUM(E38:H38)</f>
        <v>0</v>
      </c>
      <c r="E38" s="160">
        <f>SUM(B7,B11)-SUM(E6)</f>
        <v>0</v>
      </c>
      <c r="F38" s="160">
        <f>SUM(B8,B12)-SUM(F6)</f>
        <v>0</v>
      </c>
      <c r="G38" s="160">
        <f>SUM(B9,B13)-SUM(G6)</f>
        <v>0</v>
      </c>
      <c r="H38" s="160">
        <f>SUM(B14)-SUM(H6)</f>
        <v>0</v>
      </c>
    </row>
    <row r="39" spans="1:8" ht="24" customHeight="1">
      <c r="A39" s="176"/>
      <c r="B39" s="180"/>
      <c r="C39" s="176"/>
      <c r="D39" s="179"/>
      <c r="E39" s="160"/>
      <c r="F39" s="160"/>
      <c r="G39" s="160"/>
      <c r="H39" s="160"/>
    </row>
    <row r="40" spans="1:8" ht="24" customHeight="1">
      <c r="A40" s="178" t="s">
        <v>54</v>
      </c>
      <c r="B40" s="180">
        <f>SUM(B6,B10)</f>
        <v>11700.900000000001</v>
      </c>
      <c r="C40" s="178" t="s">
        <v>55</v>
      </c>
      <c r="D40" s="179">
        <f>SUM(D7:D38)</f>
        <v>11700.900000000001</v>
      </c>
      <c r="E40" s="179">
        <f>SUM(E7:E38)</f>
        <v>11700.900000000001</v>
      </c>
      <c r="F40" s="179">
        <f>SUM(F7:F38)</f>
        <v>0</v>
      </c>
      <c r="G40" s="179">
        <f>SUM(G7:G38)</f>
        <v>0</v>
      </c>
      <c r="H40" s="17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O1" s="64" t="s">
        <v>185</v>
      </c>
    </row>
    <row r="2" spans="1:41" ht="19.5" customHeight="1">
      <c r="A2" s="65" t="s">
        <v>186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19.5" customHeight="1">
      <c r="A3" s="66" t="s">
        <v>0</v>
      </c>
      <c r="B3" s="67"/>
      <c r="C3" s="67"/>
      <c r="D3" s="67"/>
      <c r="E3" s="133"/>
      <c r="F3" s="133"/>
      <c r="G3" s="133"/>
      <c r="H3" s="133"/>
      <c r="I3" s="133"/>
      <c r="J3" s="133"/>
      <c r="K3" s="133"/>
      <c r="L3" s="133"/>
      <c r="M3" s="133"/>
      <c r="N3" s="13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26"/>
      <c r="AJ3" s="126"/>
      <c r="AK3" s="126"/>
      <c r="AL3" s="126"/>
      <c r="AO3" s="69" t="s">
        <v>5</v>
      </c>
    </row>
    <row r="4" spans="1:41" ht="19.5" customHeight="1">
      <c r="A4" s="70" t="s">
        <v>58</v>
      </c>
      <c r="B4" s="71"/>
      <c r="C4" s="71"/>
      <c r="D4" s="72"/>
      <c r="E4" s="134" t="s">
        <v>187</v>
      </c>
      <c r="F4" s="135" t="s">
        <v>188</v>
      </c>
      <c r="G4" s="136"/>
      <c r="H4" s="136"/>
      <c r="I4" s="136"/>
      <c r="J4" s="136"/>
      <c r="K4" s="136"/>
      <c r="L4" s="136"/>
      <c r="M4" s="136"/>
      <c r="N4" s="136"/>
      <c r="O4" s="144"/>
      <c r="P4" s="135" t="s">
        <v>189</v>
      </c>
      <c r="Q4" s="136"/>
      <c r="R4" s="136"/>
      <c r="S4" s="136"/>
      <c r="T4" s="136"/>
      <c r="U4" s="136"/>
      <c r="V4" s="136"/>
      <c r="W4" s="136"/>
      <c r="X4" s="136"/>
      <c r="Y4" s="144"/>
      <c r="Z4" s="135" t="s">
        <v>190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4"/>
    </row>
    <row r="5" spans="1:41" ht="19.5" customHeight="1">
      <c r="A5" s="109" t="s">
        <v>69</v>
      </c>
      <c r="B5" s="111"/>
      <c r="C5" s="119" t="s">
        <v>70</v>
      </c>
      <c r="D5" s="76" t="s">
        <v>140</v>
      </c>
      <c r="E5" s="128"/>
      <c r="F5" s="95" t="s">
        <v>59</v>
      </c>
      <c r="G5" s="137" t="s">
        <v>191</v>
      </c>
      <c r="H5" s="138"/>
      <c r="I5" s="145"/>
      <c r="J5" s="137" t="s">
        <v>192</v>
      </c>
      <c r="K5" s="138"/>
      <c r="L5" s="145"/>
      <c r="M5" s="137" t="s">
        <v>193</v>
      </c>
      <c r="N5" s="138"/>
      <c r="O5" s="145"/>
      <c r="P5" s="118" t="s">
        <v>59</v>
      </c>
      <c r="Q5" s="137" t="s">
        <v>191</v>
      </c>
      <c r="R5" s="138"/>
      <c r="S5" s="145"/>
      <c r="T5" s="137" t="s">
        <v>192</v>
      </c>
      <c r="U5" s="138"/>
      <c r="V5" s="145"/>
      <c r="W5" s="137" t="s">
        <v>193</v>
      </c>
      <c r="X5" s="138"/>
      <c r="Y5" s="145"/>
      <c r="Z5" s="95" t="s">
        <v>59</v>
      </c>
      <c r="AA5" s="137" t="s">
        <v>191</v>
      </c>
      <c r="AB5" s="138"/>
      <c r="AC5" s="145"/>
      <c r="AD5" s="137" t="s">
        <v>192</v>
      </c>
      <c r="AE5" s="138"/>
      <c r="AF5" s="145"/>
      <c r="AG5" s="137" t="s">
        <v>193</v>
      </c>
      <c r="AH5" s="138"/>
      <c r="AI5" s="145"/>
      <c r="AJ5" s="137" t="s">
        <v>194</v>
      </c>
      <c r="AK5" s="138"/>
      <c r="AL5" s="145"/>
      <c r="AM5" s="137" t="s">
        <v>146</v>
      </c>
      <c r="AN5" s="138"/>
      <c r="AO5" s="145"/>
    </row>
    <row r="6" spans="1:41" ht="29.25" customHeight="1">
      <c r="A6" s="139" t="s">
        <v>79</v>
      </c>
      <c r="B6" s="139" t="s">
        <v>80</v>
      </c>
      <c r="C6" s="82"/>
      <c r="D6" s="82"/>
      <c r="E6" s="140"/>
      <c r="F6" s="121"/>
      <c r="G6" s="101" t="s">
        <v>74</v>
      </c>
      <c r="H6" s="141" t="s">
        <v>136</v>
      </c>
      <c r="I6" s="141" t="s">
        <v>137</v>
      </c>
      <c r="J6" s="101" t="s">
        <v>74</v>
      </c>
      <c r="K6" s="141" t="s">
        <v>136</v>
      </c>
      <c r="L6" s="141" t="s">
        <v>137</v>
      </c>
      <c r="M6" s="101" t="s">
        <v>74</v>
      </c>
      <c r="N6" s="141" t="s">
        <v>136</v>
      </c>
      <c r="O6" s="103" t="s">
        <v>137</v>
      </c>
      <c r="P6" s="121"/>
      <c r="Q6" s="146" t="s">
        <v>74</v>
      </c>
      <c r="R6" s="83" t="s">
        <v>136</v>
      </c>
      <c r="S6" s="83" t="s">
        <v>137</v>
      </c>
      <c r="T6" s="146" t="s">
        <v>74</v>
      </c>
      <c r="U6" s="83" t="s">
        <v>136</v>
      </c>
      <c r="V6" s="82" t="s">
        <v>137</v>
      </c>
      <c r="W6" s="77" t="s">
        <v>74</v>
      </c>
      <c r="X6" s="146" t="s">
        <v>136</v>
      </c>
      <c r="Y6" s="83" t="s">
        <v>137</v>
      </c>
      <c r="Z6" s="121"/>
      <c r="AA6" s="101" t="s">
        <v>74</v>
      </c>
      <c r="AB6" s="139" t="s">
        <v>136</v>
      </c>
      <c r="AC6" s="139" t="s">
        <v>137</v>
      </c>
      <c r="AD6" s="101" t="s">
        <v>74</v>
      </c>
      <c r="AE6" s="139" t="s">
        <v>136</v>
      </c>
      <c r="AF6" s="139" t="s">
        <v>137</v>
      </c>
      <c r="AG6" s="101" t="s">
        <v>74</v>
      </c>
      <c r="AH6" s="141" t="s">
        <v>136</v>
      </c>
      <c r="AI6" s="141" t="s">
        <v>137</v>
      </c>
      <c r="AJ6" s="101" t="s">
        <v>74</v>
      </c>
      <c r="AK6" s="141" t="s">
        <v>136</v>
      </c>
      <c r="AL6" s="141" t="s">
        <v>137</v>
      </c>
      <c r="AM6" s="101" t="s">
        <v>74</v>
      </c>
      <c r="AN6" s="141" t="s">
        <v>136</v>
      </c>
      <c r="AO6" s="141" t="s">
        <v>137</v>
      </c>
    </row>
    <row r="7" spans="1:41" ht="19.5" customHeight="1">
      <c r="A7" s="85" t="s">
        <v>38</v>
      </c>
      <c r="B7" s="85" t="s">
        <v>38</v>
      </c>
      <c r="C7" s="85" t="s">
        <v>38</v>
      </c>
      <c r="D7" s="85" t="s">
        <v>59</v>
      </c>
      <c r="E7" s="106">
        <f aca="true" t="shared" si="0" ref="E7:E61">SUM(F7,P7,Z7)</f>
        <v>11700.900000000001</v>
      </c>
      <c r="F7" s="106">
        <f aca="true" t="shared" si="1" ref="F7:F61">SUM(G7,J7,M7)</f>
        <v>11663.61</v>
      </c>
      <c r="G7" s="106">
        <f aca="true" t="shared" si="2" ref="G7:G61">SUM(H7:I7)</f>
        <v>11663.61</v>
      </c>
      <c r="H7" s="106">
        <v>8758.9</v>
      </c>
      <c r="I7" s="86">
        <v>2904.71</v>
      </c>
      <c r="J7" s="106">
        <f aca="true" t="shared" si="3" ref="J7:J61">SUM(K7:L7)</f>
        <v>0</v>
      </c>
      <c r="K7" s="106">
        <v>0</v>
      </c>
      <c r="L7" s="86">
        <v>0</v>
      </c>
      <c r="M7" s="106">
        <f aca="true" t="shared" si="4" ref="M7:M61">SUM(N7:O7)</f>
        <v>0</v>
      </c>
      <c r="N7" s="106">
        <v>0</v>
      </c>
      <c r="O7" s="86">
        <v>0</v>
      </c>
      <c r="P7" s="87">
        <f aca="true" t="shared" si="5" ref="P7:P61">SUM(Q7,T7,W7)</f>
        <v>0</v>
      </c>
      <c r="Q7" s="106">
        <f aca="true" t="shared" si="6" ref="Q7:Q61">SUM(R7:S7)</f>
        <v>0</v>
      </c>
      <c r="R7" s="106">
        <v>0</v>
      </c>
      <c r="S7" s="86">
        <v>0</v>
      </c>
      <c r="T7" s="106">
        <f aca="true" t="shared" si="7" ref="T7:T61">SUM(U7:V7)</f>
        <v>0</v>
      </c>
      <c r="U7" s="106">
        <v>0</v>
      </c>
      <c r="V7" s="106">
        <v>0</v>
      </c>
      <c r="W7" s="106">
        <f aca="true" t="shared" si="8" ref="W7:W61">SUM(X7:Y7)</f>
        <v>0</v>
      </c>
      <c r="X7" s="106">
        <v>0</v>
      </c>
      <c r="Y7" s="86">
        <v>0</v>
      </c>
      <c r="Z7" s="87">
        <f aca="true" t="shared" si="9" ref="Z7:Z61">SUM(AA7,AD7,AG7,AJ7,AM7)</f>
        <v>37.29</v>
      </c>
      <c r="AA7" s="106">
        <f aca="true" t="shared" si="10" ref="AA7:AA61">SUM(AB7:AC7)</f>
        <v>37.29</v>
      </c>
      <c r="AB7" s="106">
        <v>0</v>
      </c>
      <c r="AC7" s="86">
        <v>37.29</v>
      </c>
      <c r="AD7" s="106">
        <f aca="true" t="shared" si="11" ref="AD7:AD61">SUM(AE7:AF7)</f>
        <v>0</v>
      </c>
      <c r="AE7" s="106">
        <v>0</v>
      </c>
      <c r="AF7" s="86">
        <v>0</v>
      </c>
      <c r="AG7" s="106">
        <f aca="true" t="shared" si="12" ref="AG7:AG61">SUM(AH7:AI7)</f>
        <v>0</v>
      </c>
      <c r="AH7" s="106">
        <v>0</v>
      </c>
      <c r="AI7" s="86">
        <v>0</v>
      </c>
      <c r="AJ7" s="106">
        <f aca="true" t="shared" si="13" ref="AJ7:AJ61">SUM(AK7:AL7)</f>
        <v>0</v>
      </c>
      <c r="AK7" s="106">
        <v>0</v>
      </c>
      <c r="AL7" s="86">
        <v>0</v>
      </c>
      <c r="AM7" s="106">
        <f aca="true" t="shared" si="14" ref="AM7:AM61">SUM(AN7:AO7)</f>
        <v>0</v>
      </c>
      <c r="AN7" s="106">
        <v>0</v>
      </c>
      <c r="AO7" s="86">
        <v>0</v>
      </c>
    </row>
    <row r="8" spans="1:41" ht="19.5" customHeight="1">
      <c r="A8" s="85" t="s">
        <v>38</v>
      </c>
      <c r="B8" s="85" t="s">
        <v>38</v>
      </c>
      <c r="C8" s="85" t="s">
        <v>38</v>
      </c>
      <c r="D8" s="85" t="s">
        <v>82</v>
      </c>
      <c r="E8" s="106">
        <f t="shared" si="0"/>
        <v>10735.78</v>
      </c>
      <c r="F8" s="106">
        <f t="shared" si="1"/>
        <v>10698.49</v>
      </c>
      <c r="G8" s="106">
        <f t="shared" si="2"/>
        <v>10698.49</v>
      </c>
      <c r="H8" s="106">
        <v>8078.58</v>
      </c>
      <c r="I8" s="86">
        <v>2619.91</v>
      </c>
      <c r="J8" s="106">
        <f t="shared" si="3"/>
        <v>0</v>
      </c>
      <c r="K8" s="106">
        <v>0</v>
      </c>
      <c r="L8" s="86">
        <v>0</v>
      </c>
      <c r="M8" s="106">
        <f t="shared" si="4"/>
        <v>0</v>
      </c>
      <c r="N8" s="106">
        <v>0</v>
      </c>
      <c r="O8" s="86">
        <v>0</v>
      </c>
      <c r="P8" s="87">
        <f t="shared" si="5"/>
        <v>0</v>
      </c>
      <c r="Q8" s="106">
        <f t="shared" si="6"/>
        <v>0</v>
      </c>
      <c r="R8" s="106">
        <v>0</v>
      </c>
      <c r="S8" s="86">
        <v>0</v>
      </c>
      <c r="T8" s="106">
        <f t="shared" si="7"/>
        <v>0</v>
      </c>
      <c r="U8" s="106">
        <v>0</v>
      </c>
      <c r="V8" s="106">
        <v>0</v>
      </c>
      <c r="W8" s="106">
        <f t="shared" si="8"/>
        <v>0</v>
      </c>
      <c r="X8" s="106">
        <v>0</v>
      </c>
      <c r="Y8" s="86">
        <v>0</v>
      </c>
      <c r="Z8" s="87">
        <f t="shared" si="9"/>
        <v>37.29</v>
      </c>
      <c r="AA8" s="106">
        <f t="shared" si="10"/>
        <v>37.29</v>
      </c>
      <c r="AB8" s="106">
        <v>0</v>
      </c>
      <c r="AC8" s="86">
        <v>37.29</v>
      </c>
      <c r="AD8" s="106">
        <f t="shared" si="11"/>
        <v>0</v>
      </c>
      <c r="AE8" s="106">
        <v>0</v>
      </c>
      <c r="AF8" s="86">
        <v>0</v>
      </c>
      <c r="AG8" s="106">
        <f t="shared" si="12"/>
        <v>0</v>
      </c>
      <c r="AH8" s="106">
        <v>0</v>
      </c>
      <c r="AI8" s="86">
        <v>0</v>
      </c>
      <c r="AJ8" s="106">
        <f t="shared" si="13"/>
        <v>0</v>
      </c>
      <c r="AK8" s="106">
        <v>0</v>
      </c>
      <c r="AL8" s="86">
        <v>0</v>
      </c>
      <c r="AM8" s="106">
        <f t="shared" si="14"/>
        <v>0</v>
      </c>
      <c r="AN8" s="106">
        <v>0</v>
      </c>
      <c r="AO8" s="86">
        <v>0</v>
      </c>
    </row>
    <row r="9" spans="1:41" ht="19.5" customHeight="1">
      <c r="A9" s="85" t="s">
        <v>38</v>
      </c>
      <c r="B9" s="85" t="s">
        <v>38</v>
      </c>
      <c r="C9" s="85" t="s">
        <v>38</v>
      </c>
      <c r="D9" s="85" t="s">
        <v>83</v>
      </c>
      <c r="E9" s="106">
        <f t="shared" si="0"/>
        <v>10735.78</v>
      </c>
      <c r="F9" s="106">
        <f t="shared" si="1"/>
        <v>10698.49</v>
      </c>
      <c r="G9" s="106">
        <f t="shared" si="2"/>
        <v>10698.49</v>
      </c>
      <c r="H9" s="106">
        <v>8078.58</v>
      </c>
      <c r="I9" s="86">
        <v>2619.91</v>
      </c>
      <c r="J9" s="106">
        <f t="shared" si="3"/>
        <v>0</v>
      </c>
      <c r="K9" s="106">
        <v>0</v>
      </c>
      <c r="L9" s="86">
        <v>0</v>
      </c>
      <c r="M9" s="106">
        <f t="shared" si="4"/>
        <v>0</v>
      </c>
      <c r="N9" s="106">
        <v>0</v>
      </c>
      <c r="O9" s="86">
        <v>0</v>
      </c>
      <c r="P9" s="87">
        <f t="shared" si="5"/>
        <v>0</v>
      </c>
      <c r="Q9" s="106">
        <f t="shared" si="6"/>
        <v>0</v>
      </c>
      <c r="R9" s="106">
        <v>0</v>
      </c>
      <c r="S9" s="86">
        <v>0</v>
      </c>
      <c r="T9" s="106">
        <f t="shared" si="7"/>
        <v>0</v>
      </c>
      <c r="U9" s="106">
        <v>0</v>
      </c>
      <c r="V9" s="106">
        <v>0</v>
      </c>
      <c r="W9" s="106">
        <f t="shared" si="8"/>
        <v>0</v>
      </c>
      <c r="X9" s="106">
        <v>0</v>
      </c>
      <c r="Y9" s="86">
        <v>0</v>
      </c>
      <c r="Z9" s="87">
        <f t="shared" si="9"/>
        <v>37.29</v>
      </c>
      <c r="AA9" s="106">
        <f t="shared" si="10"/>
        <v>37.29</v>
      </c>
      <c r="AB9" s="106">
        <v>0</v>
      </c>
      <c r="AC9" s="86">
        <v>37.29</v>
      </c>
      <c r="AD9" s="106">
        <f t="shared" si="11"/>
        <v>0</v>
      </c>
      <c r="AE9" s="106">
        <v>0</v>
      </c>
      <c r="AF9" s="86">
        <v>0</v>
      </c>
      <c r="AG9" s="106">
        <f t="shared" si="12"/>
        <v>0</v>
      </c>
      <c r="AH9" s="106">
        <v>0</v>
      </c>
      <c r="AI9" s="86">
        <v>0</v>
      </c>
      <c r="AJ9" s="106">
        <f t="shared" si="13"/>
        <v>0</v>
      </c>
      <c r="AK9" s="106">
        <v>0</v>
      </c>
      <c r="AL9" s="86">
        <v>0</v>
      </c>
      <c r="AM9" s="106">
        <f t="shared" si="14"/>
        <v>0</v>
      </c>
      <c r="AN9" s="106">
        <v>0</v>
      </c>
      <c r="AO9" s="86">
        <v>0</v>
      </c>
    </row>
    <row r="10" spans="1:41" ht="19.5" customHeight="1">
      <c r="A10" s="85" t="s">
        <v>38</v>
      </c>
      <c r="B10" s="85" t="s">
        <v>38</v>
      </c>
      <c r="C10" s="85" t="s">
        <v>38</v>
      </c>
      <c r="D10" s="85" t="s">
        <v>195</v>
      </c>
      <c r="E10" s="106">
        <f t="shared" si="0"/>
        <v>3900.81</v>
      </c>
      <c r="F10" s="106">
        <f t="shared" si="1"/>
        <v>3900.81</v>
      </c>
      <c r="G10" s="106">
        <f t="shared" si="2"/>
        <v>3900.81</v>
      </c>
      <c r="H10" s="106">
        <v>3900.81</v>
      </c>
      <c r="I10" s="86">
        <v>0</v>
      </c>
      <c r="J10" s="106">
        <f t="shared" si="3"/>
        <v>0</v>
      </c>
      <c r="K10" s="106">
        <v>0</v>
      </c>
      <c r="L10" s="86">
        <v>0</v>
      </c>
      <c r="M10" s="106">
        <f t="shared" si="4"/>
        <v>0</v>
      </c>
      <c r="N10" s="106">
        <v>0</v>
      </c>
      <c r="O10" s="86">
        <v>0</v>
      </c>
      <c r="P10" s="87">
        <f t="shared" si="5"/>
        <v>0</v>
      </c>
      <c r="Q10" s="106">
        <f t="shared" si="6"/>
        <v>0</v>
      </c>
      <c r="R10" s="106">
        <v>0</v>
      </c>
      <c r="S10" s="86">
        <v>0</v>
      </c>
      <c r="T10" s="106">
        <f t="shared" si="7"/>
        <v>0</v>
      </c>
      <c r="U10" s="106">
        <v>0</v>
      </c>
      <c r="V10" s="106">
        <v>0</v>
      </c>
      <c r="W10" s="106">
        <f t="shared" si="8"/>
        <v>0</v>
      </c>
      <c r="X10" s="106">
        <v>0</v>
      </c>
      <c r="Y10" s="86">
        <v>0</v>
      </c>
      <c r="Z10" s="87">
        <f t="shared" si="9"/>
        <v>0</v>
      </c>
      <c r="AA10" s="106">
        <f t="shared" si="10"/>
        <v>0</v>
      </c>
      <c r="AB10" s="106">
        <v>0</v>
      </c>
      <c r="AC10" s="86">
        <v>0</v>
      </c>
      <c r="AD10" s="106">
        <f t="shared" si="11"/>
        <v>0</v>
      </c>
      <c r="AE10" s="106">
        <v>0</v>
      </c>
      <c r="AF10" s="86">
        <v>0</v>
      </c>
      <c r="AG10" s="106">
        <f t="shared" si="12"/>
        <v>0</v>
      </c>
      <c r="AH10" s="106">
        <v>0</v>
      </c>
      <c r="AI10" s="86">
        <v>0</v>
      </c>
      <c r="AJ10" s="106">
        <f t="shared" si="13"/>
        <v>0</v>
      </c>
      <c r="AK10" s="106">
        <v>0</v>
      </c>
      <c r="AL10" s="86">
        <v>0</v>
      </c>
      <c r="AM10" s="106">
        <f t="shared" si="14"/>
        <v>0</v>
      </c>
      <c r="AN10" s="106">
        <v>0</v>
      </c>
      <c r="AO10" s="86">
        <v>0</v>
      </c>
    </row>
    <row r="11" spans="1:41" ht="19.5" customHeight="1">
      <c r="A11" s="85" t="s">
        <v>196</v>
      </c>
      <c r="B11" s="85" t="s">
        <v>85</v>
      </c>
      <c r="C11" s="85" t="s">
        <v>86</v>
      </c>
      <c r="D11" s="85" t="s">
        <v>197</v>
      </c>
      <c r="E11" s="106">
        <f t="shared" si="0"/>
        <v>2691.88</v>
      </c>
      <c r="F11" s="106">
        <f t="shared" si="1"/>
        <v>2691.88</v>
      </c>
      <c r="G11" s="106">
        <f t="shared" si="2"/>
        <v>2691.88</v>
      </c>
      <c r="H11" s="106">
        <v>2691.88</v>
      </c>
      <c r="I11" s="86">
        <v>0</v>
      </c>
      <c r="J11" s="106">
        <f t="shared" si="3"/>
        <v>0</v>
      </c>
      <c r="K11" s="106">
        <v>0</v>
      </c>
      <c r="L11" s="86">
        <v>0</v>
      </c>
      <c r="M11" s="106">
        <f t="shared" si="4"/>
        <v>0</v>
      </c>
      <c r="N11" s="106">
        <v>0</v>
      </c>
      <c r="O11" s="86">
        <v>0</v>
      </c>
      <c r="P11" s="87">
        <f t="shared" si="5"/>
        <v>0</v>
      </c>
      <c r="Q11" s="106">
        <f t="shared" si="6"/>
        <v>0</v>
      </c>
      <c r="R11" s="106">
        <v>0</v>
      </c>
      <c r="S11" s="86">
        <v>0</v>
      </c>
      <c r="T11" s="106">
        <f t="shared" si="7"/>
        <v>0</v>
      </c>
      <c r="U11" s="106">
        <v>0</v>
      </c>
      <c r="V11" s="106">
        <v>0</v>
      </c>
      <c r="W11" s="106">
        <f t="shared" si="8"/>
        <v>0</v>
      </c>
      <c r="X11" s="106">
        <v>0</v>
      </c>
      <c r="Y11" s="86">
        <v>0</v>
      </c>
      <c r="Z11" s="87">
        <f t="shared" si="9"/>
        <v>0</v>
      </c>
      <c r="AA11" s="106">
        <f t="shared" si="10"/>
        <v>0</v>
      </c>
      <c r="AB11" s="106">
        <v>0</v>
      </c>
      <c r="AC11" s="86">
        <v>0</v>
      </c>
      <c r="AD11" s="106">
        <f t="shared" si="11"/>
        <v>0</v>
      </c>
      <c r="AE11" s="106">
        <v>0</v>
      </c>
      <c r="AF11" s="86">
        <v>0</v>
      </c>
      <c r="AG11" s="106">
        <f t="shared" si="12"/>
        <v>0</v>
      </c>
      <c r="AH11" s="106">
        <v>0</v>
      </c>
      <c r="AI11" s="86">
        <v>0</v>
      </c>
      <c r="AJ11" s="106">
        <f t="shared" si="13"/>
        <v>0</v>
      </c>
      <c r="AK11" s="106">
        <v>0</v>
      </c>
      <c r="AL11" s="86">
        <v>0</v>
      </c>
      <c r="AM11" s="106">
        <f t="shared" si="14"/>
        <v>0</v>
      </c>
      <c r="AN11" s="106">
        <v>0</v>
      </c>
      <c r="AO11" s="86">
        <v>0</v>
      </c>
    </row>
    <row r="12" spans="1:41" ht="19.5" customHeight="1">
      <c r="A12" s="85" t="s">
        <v>196</v>
      </c>
      <c r="B12" s="85" t="s">
        <v>88</v>
      </c>
      <c r="C12" s="85" t="s">
        <v>86</v>
      </c>
      <c r="D12" s="85" t="s">
        <v>198</v>
      </c>
      <c r="E12" s="106">
        <f t="shared" si="0"/>
        <v>775.73</v>
      </c>
      <c r="F12" s="106">
        <f t="shared" si="1"/>
        <v>775.73</v>
      </c>
      <c r="G12" s="106">
        <f t="shared" si="2"/>
        <v>775.73</v>
      </c>
      <c r="H12" s="106">
        <v>775.73</v>
      </c>
      <c r="I12" s="86">
        <v>0</v>
      </c>
      <c r="J12" s="106">
        <f t="shared" si="3"/>
        <v>0</v>
      </c>
      <c r="K12" s="106">
        <v>0</v>
      </c>
      <c r="L12" s="86">
        <v>0</v>
      </c>
      <c r="M12" s="106">
        <f t="shared" si="4"/>
        <v>0</v>
      </c>
      <c r="N12" s="106">
        <v>0</v>
      </c>
      <c r="O12" s="86">
        <v>0</v>
      </c>
      <c r="P12" s="87">
        <f t="shared" si="5"/>
        <v>0</v>
      </c>
      <c r="Q12" s="106">
        <f t="shared" si="6"/>
        <v>0</v>
      </c>
      <c r="R12" s="106">
        <v>0</v>
      </c>
      <c r="S12" s="86">
        <v>0</v>
      </c>
      <c r="T12" s="106">
        <f t="shared" si="7"/>
        <v>0</v>
      </c>
      <c r="U12" s="106">
        <v>0</v>
      </c>
      <c r="V12" s="106">
        <v>0</v>
      </c>
      <c r="W12" s="106">
        <f t="shared" si="8"/>
        <v>0</v>
      </c>
      <c r="X12" s="106">
        <v>0</v>
      </c>
      <c r="Y12" s="86">
        <v>0</v>
      </c>
      <c r="Z12" s="87">
        <f t="shared" si="9"/>
        <v>0</v>
      </c>
      <c r="AA12" s="106">
        <f t="shared" si="10"/>
        <v>0</v>
      </c>
      <c r="AB12" s="106">
        <v>0</v>
      </c>
      <c r="AC12" s="86">
        <v>0</v>
      </c>
      <c r="AD12" s="106">
        <f t="shared" si="11"/>
        <v>0</v>
      </c>
      <c r="AE12" s="106">
        <v>0</v>
      </c>
      <c r="AF12" s="86">
        <v>0</v>
      </c>
      <c r="AG12" s="106">
        <f t="shared" si="12"/>
        <v>0</v>
      </c>
      <c r="AH12" s="106">
        <v>0</v>
      </c>
      <c r="AI12" s="86">
        <v>0</v>
      </c>
      <c r="AJ12" s="106">
        <f t="shared" si="13"/>
        <v>0</v>
      </c>
      <c r="AK12" s="106">
        <v>0</v>
      </c>
      <c r="AL12" s="86">
        <v>0</v>
      </c>
      <c r="AM12" s="106">
        <f t="shared" si="14"/>
        <v>0</v>
      </c>
      <c r="AN12" s="106">
        <v>0</v>
      </c>
      <c r="AO12" s="86">
        <v>0</v>
      </c>
    </row>
    <row r="13" spans="1:41" ht="19.5" customHeight="1">
      <c r="A13" s="85" t="s">
        <v>196</v>
      </c>
      <c r="B13" s="85" t="s">
        <v>105</v>
      </c>
      <c r="C13" s="85" t="s">
        <v>86</v>
      </c>
      <c r="D13" s="85" t="s">
        <v>199</v>
      </c>
      <c r="E13" s="106">
        <f t="shared" si="0"/>
        <v>399.85</v>
      </c>
      <c r="F13" s="106">
        <f t="shared" si="1"/>
        <v>399.85</v>
      </c>
      <c r="G13" s="106">
        <f t="shared" si="2"/>
        <v>399.85</v>
      </c>
      <c r="H13" s="106">
        <v>399.85</v>
      </c>
      <c r="I13" s="86">
        <v>0</v>
      </c>
      <c r="J13" s="106">
        <f t="shared" si="3"/>
        <v>0</v>
      </c>
      <c r="K13" s="106">
        <v>0</v>
      </c>
      <c r="L13" s="86">
        <v>0</v>
      </c>
      <c r="M13" s="106">
        <f t="shared" si="4"/>
        <v>0</v>
      </c>
      <c r="N13" s="106">
        <v>0</v>
      </c>
      <c r="O13" s="86">
        <v>0</v>
      </c>
      <c r="P13" s="87">
        <f t="shared" si="5"/>
        <v>0</v>
      </c>
      <c r="Q13" s="106">
        <f t="shared" si="6"/>
        <v>0</v>
      </c>
      <c r="R13" s="106">
        <v>0</v>
      </c>
      <c r="S13" s="86">
        <v>0</v>
      </c>
      <c r="T13" s="106">
        <f t="shared" si="7"/>
        <v>0</v>
      </c>
      <c r="U13" s="106">
        <v>0</v>
      </c>
      <c r="V13" s="106">
        <v>0</v>
      </c>
      <c r="W13" s="106">
        <f t="shared" si="8"/>
        <v>0</v>
      </c>
      <c r="X13" s="106">
        <v>0</v>
      </c>
      <c r="Y13" s="86">
        <v>0</v>
      </c>
      <c r="Z13" s="87">
        <f t="shared" si="9"/>
        <v>0</v>
      </c>
      <c r="AA13" s="106">
        <f t="shared" si="10"/>
        <v>0</v>
      </c>
      <c r="AB13" s="106">
        <v>0</v>
      </c>
      <c r="AC13" s="86">
        <v>0</v>
      </c>
      <c r="AD13" s="106">
        <f t="shared" si="11"/>
        <v>0</v>
      </c>
      <c r="AE13" s="106">
        <v>0</v>
      </c>
      <c r="AF13" s="86">
        <v>0</v>
      </c>
      <c r="AG13" s="106">
        <f t="shared" si="12"/>
        <v>0</v>
      </c>
      <c r="AH13" s="106">
        <v>0</v>
      </c>
      <c r="AI13" s="86">
        <v>0</v>
      </c>
      <c r="AJ13" s="106">
        <f t="shared" si="13"/>
        <v>0</v>
      </c>
      <c r="AK13" s="106">
        <v>0</v>
      </c>
      <c r="AL13" s="86">
        <v>0</v>
      </c>
      <c r="AM13" s="106">
        <f t="shared" si="14"/>
        <v>0</v>
      </c>
      <c r="AN13" s="106">
        <v>0</v>
      </c>
      <c r="AO13" s="86">
        <v>0</v>
      </c>
    </row>
    <row r="14" spans="1:41" ht="19.5" customHeight="1">
      <c r="A14" s="85" t="s">
        <v>196</v>
      </c>
      <c r="B14" s="85" t="s">
        <v>102</v>
      </c>
      <c r="C14" s="85" t="s">
        <v>86</v>
      </c>
      <c r="D14" s="85" t="s">
        <v>200</v>
      </c>
      <c r="E14" s="106">
        <f t="shared" si="0"/>
        <v>33.35</v>
      </c>
      <c r="F14" s="106">
        <f t="shared" si="1"/>
        <v>33.35</v>
      </c>
      <c r="G14" s="106">
        <f t="shared" si="2"/>
        <v>33.35</v>
      </c>
      <c r="H14" s="106">
        <v>33.35</v>
      </c>
      <c r="I14" s="86">
        <v>0</v>
      </c>
      <c r="J14" s="106">
        <f t="shared" si="3"/>
        <v>0</v>
      </c>
      <c r="K14" s="106">
        <v>0</v>
      </c>
      <c r="L14" s="86">
        <v>0</v>
      </c>
      <c r="M14" s="106">
        <f t="shared" si="4"/>
        <v>0</v>
      </c>
      <c r="N14" s="106">
        <v>0</v>
      </c>
      <c r="O14" s="86">
        <v>0</v>
      </c>
      <c r="P14" s="87">
        <f t="shared" si="5"/>
        <v>0</v>
      </c>
      <c r="Q14" s="106">
        <f t="shared" si="6"/>
        <v>0</v>
      </c>
      <c r="R14" s="106">
        <v>0</v>
      </c>
      <c r="S14" s="86">
        <v>0</v>
      </c>
      <c r="T14" s="106">
        <f t="shared" si="7"/>
        <v>0</v>
      </c>
      <c r="U14" s="106">
        <v>0</v>
      </c>
      <c r="V14" s="106">
        <v>0</v>
      </c>
      <c r="W14" s="106">
        <f t="shared" si="8"/>
        <v>0</v>
      </c>
      <c r="X14" s="106">
        <v>0</v>
      </c>
      <c r="Y14" s="86">
        <v>0</v>
      </c>
      <c r="Z14" s="87">
        <f t="shared" si="9"/>
        <v>0</v>
      </c>
      <c r="AA14" s="106">
        <f t="shared" si="10"/>
        <v>0</v>
      </c>
      <c r="AB14" s="106">
        <v>0</v>
      </c>
      <c r="AC14" s="86">
        <v>0</v>
      </c>
      <c r="AD14" s="106">
        <f t="shared" si="11"/>
        <v>0</v>
      </c>
      <c r="AE14" s="106">
        <v>0</v>
      </c>
      <c r="AF14" s="86">
        <v>0</v>
      </c>
      <c r="AG14" s="106">
        <f t="shared" si="12"/>
        <v>0</v>
      </c>
      <c r="AH14" s="106">
        <v>0</v>
      </c>
      <c r="AI14" s="86">
        <v>0</v>
      </c>
      <c r="AJ14" s="106">
        <f t="shared" si="13"/>
        <v>0</v>
      </c>
      <c r="AK14" s="106">
        <v>0</v>
      </c>
      <c r="AL14" s="86">
        <v>0</v>
      </c>
      <c r="AM14" s="106">
        <f t="shared" si="14"/>
        <v>0</v>
      </c>
      <c r="AN14" s="106">
        <v>0</v>
      </c>
      <c r="AO14" s="86">
        <v>0</v>
      </c>
    </row>
    <row r="15" spans="1:41" ht="19.5" customHeight="1">
      <c r="A15" s="85" t="s">
        <v>38</v>
      </c>
      <c r="B15" s="85" t="s">
        <v>38</v>
      </c>
      <c r="C15" s="85" t="s">
        <v>38</v>
      </c>
      <c r="D15" s="85" t="s">
        <v>201</v>
      </c>
      <c r="E15" s="106">
        <f t="shared" si="0"/>
        <v>6575.030000000001</v>
      </c>
      <c r="F15" s="106">
        <f t="shared" si="1"/>
        <v>6556.68</v>
      </c>
      <c r="G15" s="106">
        <f t="shared" si="2"/>
        <v>6556.68</v>
      </c>
      <c r="H15" s="106">
        <v>4057.01</v>
      </c>
      <c r="I15" s="86">
        <v>2499.67</v>
      </c>
      <c r="J15" s="106">
        <f t="shared" si="3"/>
        <v>0</v>
      </c>
      <c r="K15" s="106">
        <v>0</v>
      </c>
      <c r="L15" s="86">
        <v>0</v>
      </c>
      <c r="M15" s="106">
        <f t="shared" si="4"/>
        <v>0</v>
      </c>
      <c r="N15" s="106">
        <v>0</v>
      </c>
      <c r="O15" s="86">
        <v>0</v>
      </c>
      <c r="P15" s="87">
        <f t="shared" si="5"/>
        <v>0</v>
      </c>
      <c r="Q15" s="106">
        <f t="shared" si="6"/>
        <v>0</v>
      </c>
      <c r="R15" s="106">
        <v>0</v>
      </c>
      <c r="S15" s="86">
        <v>0</v>
      </c>
      <c r="T15" s="106">
        <f t="shared" si="7"/>
        <v>0</v>
      </c>
      <c r="U15" s="106">
        <v>0</v>
      </c>
      <c r="V15" s="106">
        <v>0</v>
      </c>
      <c r="W15" s="106">
        <f t="shared" si="8"/>
        <v>0</v>
      </c>
      <c r="X15" s="106">
        <v>0</v>
      </c>
      <c r="Y15" s="86">
        <v>0</v>
      </c>
      <c r="Z15" s="87">
        <f t="shared" si="9"/>
        <v>18.35</v>
      </c>
      <c r="AA15" s="106">
        <f t="shared" si="10"/>
        <v>18.35</v>
      </c>
      <c r="AB15" s="106">
        <v>0</v>
      </c>
      <c r="AC15" s="86">
        <v>18.35</v>
      </c>
      <c r="AD15" s="106">
        <f t="shared" si="11"/>
        <v>0</v>
      </c>
      <c r="AE15" s="106">
        <v>0</v>
      </c>
      <c r="AF15" s="86">
        <v>0</v>
      </c>
      <c r="AG15" s="106">
        <f t="shared" si="12"/>
        <v>0</v>
      </c>
      <c r="AH15" s="106">
        <v>0</v>
      </c>
      <c r="AI15" s="86">
        <v>0</v>
      </c>
      <c r="AJ15" s="106">
        <f t="shared" si="13"/>
        <v>0</v>
      </c>
      <c r="AK15" s="106">
        <v>0</v>
      </c>
      <c r="AL15" s="86">
        <v>0</v>
      </c>
      <c r="AM15" s="106">
        <f t="shared" si="14"/>
        <v>0</v>
      </c>
      <c r="AN15" s="106">
        <v>0</v>
      </c>
      <c r="AO15" s="86">
        <v>0</v>
      </c>
    </row>
    <row r="16" spans="1:41" ht="19.5" customHeight="1">
      <c r="A16" s="85" t="s">
        <v>202</v>
      </c>
      <c r="B16" s="85" t="s">
        <v>85</v>
      </c>
      <c r="C16" s="85" t="s">
        <v>86</v>
      </c>
      <c r="D16" s="85" t="s">
        <v>203</v>
      </c>
      <c r="E16" s="106">
        <f t="shared" si="0"/>
        <v>1871.4399999999998</v>
      </c>
      <c r="F16" s="106">
        <f t="shared" si="1"/>
        <v>1853.09</v>
      </c>
      <c r="G16" s="106">
        <f t="shared" si="2"/>
        <v>1853.09</v>
      </c>
      <c r="H16" s="106">
        <v>1542.03</v>
      </c>
      <c r="I16" s="86">
        <v>311.06</v>
      </c>
      <c r="J16" s="106">
        <f t="shared" si="3"/>
        <v>0</v>
      </c>
      <c r="K16" s="106">
        <v>0</v>
      </c>
      <c r="L16" s="86">
        <v>0</v>
      </c>
      <c r="M16" s="106">
        <f t="shared" si="4"/>
        <v>0</v>
      </c>
      <c r="N16" s="106">
        <v>0</v>
      </c>
      <c r="O16" s="86">
        <v>0</v>
      </c>
      <c r="P16" s="87">
        <f t="shared" si="5"/>
        <v>0</v>
      </c>
      <c r="Q16" s="106">
        <f t="shared" si="6"/>
        <v>0</v>
      </c>
      <c r="R16" s="106">
        <v>0</v>
      </c>
      <c r="S16" s="86">
        <v>0</v>
      </c>
      <c r="T16" s="106">
        <f t="shared" si="7"/>
        <v>0</v>
      </c>
      <c r="U16" s="106">
        <v>0</v>
      </c>
      <c r="V16" s="106">
        <v>0</v>
      </c>
      <c r="W16" s="106">
        <f t="shared" si="8"/>
        <v>0</v>
      </c>
      <c r="X16" s="106">
        <v>0</v>
      </c>
      <c r="Y16" s="86">
        <v>0</v>
      </c>
      <c r="Z16" s="87">
        <f t="shared" si="9"/>
        <v>18.35</v>
      </c>
      <c r="AA16" s="106">
        <f t="shared" si="10"/>
        <v>18.35</v>
      </c>
      <c r="AB16" s="106">
        <v>0</v>
      </c>
      <c r="AC16" s="86">
        <v>18.35</v>
      </c>
      <c r="AD16" s="106">
        <f t="shared" si="11"/>
        <v>0</v>
      </c>
      <c r="AE16" s="106">
        <v>0</v>
      </c>
      <c r="AF16" s="86">
        <v>0</v>
      </c>
      <c r="AG16" s="106">
        <f t="shared" si="12"/>
        <v>0</v>
      </c>
      <c r="AH16" s="106">
        <v>0</v>
      </c>
      <c r="AI16" s="86">
        <v>0</v>
      </c>
      <c r="AJ16" s="106">
        <f t="shared" si="13"/>
        <v>0</v>
      </c>
      <c r="AK16" s="106">
        <v>0</v>
      </c>
      <c r="AL16" s="86">
        <v>0</v>
      </c>
      <c r="AM16" s="106">
        <f t="shared" si="14"/>
        <v>0</v>
      </c>
      <c r="AN16" s="106">
        <v>0</v>
      </c>
      <c r="AO16" s="86">
        <v>0</v>
      </c>
    </row>
    <row r="17" spans="1:41" ht="19.5" customHeight="1">
      <c r="A17" s="85" t="s">
        <v>202</v>
      </c>
      <c r="B17" s="85" t="s">
        <v>88</v>
      </c>
      <c r="C17" s="85" t="s">
        <v>86</v>
      </c>
      <c r="D17" s="85" t="s">
        <v>204</v>
      </c>
      <c r="E17" s="106">
        <f t="shared" si="0"/>
        <v>1572.71</v>
      </c>
      <c r="F17" s="106">
        <f t="shared" si="1"/>
        <v>1572.71</v>
      </c>
      <c r="G17" s="106">
        <f t="shared" si="2"/>
        <v>1572.71</v>
      </c>
      <c r="H17" s="106">
        <v>1556.71</v>
      </c>
      <c r="I17" s="86">
        <v>16</v>
      </c>
      <c r="J17" s="106">
        <f t="shared" si="3"/>
        <v>0</v>
      </c>
      <c r="K17" s="106">
        <v>0</v>
      </c>
      <c r="L17" s="86">
        <v>0</v>
      </c>
      <c r="M17" s="106">
        <f t="shared" si="4"/>
        <v>0</v>
      </c>
      <c r="N17" s="106">
        <v>0</v>
      </c>
      <c r="O17" s="86">
        <v>0</v>
      </c>
      <c r="P17" s="87">
        <f t="shared" si="5"/>
        <v>0</v>
      </c>
      <c r="Q17" s="106">
        <f t="shared" si="6"/>
        <v>0</v>
      </c>
      <c r="R17" s="106">
        <v>0</v>
      </c>
      <c r="S17" s="86">
        <v>0</v>
      </c>
      <c r="T17" s="106">
        <f t="shared" si="7"/>
        <v>0</v>
      </c>
      <c r="U17" s="106">
        <v>0</v>
      </c>
      <c r="V17" s="106">
        <v>0</v>
      </c>
      <c r="W17" s="106">
        <f t="shared" si="8"/>
        <v>0</v>
      </c>
      <c r="X17" s="106">
        <v>0</v>
      </c>
      <c r="Y17" s="86">
        <v>0</v>
      </c>
      <c r="Z17" s="87">
        <f t="shared" si="9"/>
        <v>0</v>
      </c>
      <c r="AA17" s="106">
        <f t="shared" si="10"/>
        <v>0</v>
      </c>
      <c r="AB17" s="106">
        <v>0</v>
      </c>
      <c r="AC17" s="86">
        <v>0</v>
      </c>
      <c r="AD17" s="106">
        <f t="shared" si="11"/>
        <v>0</v>
      </c>
      <c r="AE17" s="106">
        <v>0</v>
      </c>
      <c r="AF17" s="86">
        <v>0</v>
      </c>
      <c r="AG17" s="106">
        <f t="shared" si="12"/>
        <v>0</v>
      </c>
      <c r="AH17" s="106">
        <v>0</v>
      </c>
      <c r="AI17" s="86">
        <v>0</v>
      </c>
      <c r="AJ17" s="106">
        <f t="shared" si="13"/>
        <v>0</v>
      </c>
      <c r="AK17" s="106">
        <v>0</v>
      </c>
      <c r="AL17" s="86">
        <v>0</v>
      </c>
      <c r="AM17" s="106">
        <f t="shared" si="14"/>
        <v>0</v>
      </c>
      <c r="AN17" s="106">
        <v>0</v>
      </c>
      <c r="AO17" s="86">
        <v>0</v>
      </c>
    </row>
    <row r="18" spans="1:41" ht="19.5" customHeight="1">
      <c r="A18" s="85" t="s">
        <v>202</v>
      </c>
      <c r="B18" s="85" t="s">
        <v>105</v>
      </c>
      <c r="C18" s="85" t="s">
        <v>86</v>
      </c>
      <c r="D18" s="85" t="s">
        <v>205</v>
      </c>
      <c r="E18" s="106">
        <f t="shared" si="0"/>
        <v>190.6</v>
      </c>
      <c r="F18" s="106">
        <f t="shared" si="1"/>
        <v>190.6</v>
      </c>
      <c r="G18" s="106">
        <f t="shared" si="2"/>
        <v>190.6</v>
      </c>
      <c r="H18" s="106">
        <v>50.6</v>
      </c>
      <c r="I18" s="86">
        <v>140</v>
      </c>
      <c r="J18" s="106">
        <f t="shared" si="3"/>
        <v>0</v>
      </c>
      <c r="K18" s="106">
        <v>0</v>
      </c>
      <c r="L18" s="86">
        <v>0</v>
      </c>
      <c r="M18" s="106">
        <f t="shared" si="4"/>
        <v>0</v>
      </c>
      <c r="N18" s="106">
        <v>0</v>
      </c>
      <c r="O18" s="86">
        <v>0</v>
      </c>
      <c r="P18" s="87">
        <f t="shared" si="5"/>
        <v>0</v>
      </c>
      <c r="Q18" s="106">
        <f t="shared" si="6"/>
        <v>0</v>
      </c>
      <c r="R18" s="106">
        <v>0</v>
      </c>
      <c r="S18" s="86">
        <v>0</v>
      </c>
      <c r="T18" s="106">
        <f t="shared" si="7"/>
        <v>0</v>
      </c>
      <c r="U18" s="106">
        <v>0</v>
      </c>
      <c r="V18" s="106">
        <v>0</v>
      </c>
      <c r="W18" s="106">
        <f t="shared" si="8"/>
        <v>0</v>
      </c>
      <c r="X18" s="106">
        <v>0</v>
      </c>
      <c r="Y18" s="86">
        <v>0</v>
      </c>
      <c r="Z18" s="87">
        <f t="shared" si="9"/>
        <v>0</v>
      </c>
      <c r="AA18" s="106">
        <f t="shared" si="10"/>
        <v>0</v>
      </c>
      <c r="AB18" s="106">
        <v>0</v>
      </c>
      <c r="AC18" s="86">
        <v>0</v>
      </c>
      <c r="AD18" s="106">
        <f t="shared" si="11"/>
        <v>0</v>
      </c>
      <c r="AE18" s="106">
        <v>0</v>
      </c>
      <c r="AF18" s="86">
        <v>0</v>
      </c>
      <c r="AG18" s="106">
        <f t="shared" si="12"/>
        <v>0</v>
      </c>
      <c r="AH18" s="106">
        <v>0</v>
      </c>
      <c r="AI18" s="86">
        <v>0</v>
      </c>
      <c r="AJ18" s="106">
        <f t="shared" si="13"/>
        <v>0</v>
      </c>
      <c r="AK18" s="106">
        <v>0</v>
      </c>
      <c r="AL18" s="86">
        <v>0</v>
      </c>
      <c r="AM18" s="106">
        <f t="shared" si="14"/>
        <v>0</v>
      </c>
      <c r="AN18" s="106">
        <v>0</v>
      </c>
      <c r="AO18" s="86">
        <v>0</v>
      </c>
    </row>
    <row r="19" spans="1:41" ht="19.5" customHeight="1">
      <c r="A19" s="85" t="s">
        <v>202</v>
      </c>
      <c r="B19" s="85" t="s">
        <v>92</v>
      </c>
      <c r="C19" s="85" t="s">
        <v>86</v>
      </c>
      <c r="D19" s="85" t="s">
        <v>206</v>
      </c>
      <c r="E19" s="106">
        <f t="shared" si="0"/>
        <v>132</v>
      </c>
      <c r="F19" s="106">
        <f t="shared" si="1"/>
        <v>132</v>
      </c>
      <c r="G19" s="106">
        <f t="shared" si="2"/>
        <v>132</v>
      </c>
      <c r="H19" s="106">
        <v>120</v>
      </c>
      <c r="I19" s="86">
        <v>12</v>
      </c>
      <c r="J19" s="106">
        <f t="shared" si="3"/>
        <v>0</v>
      </c>
      <c r="K19" s="106">
        <v>0</v>
      </c>
      <c r="L19" s="86">
        <v>0</v>
      </c>
      <c r="M19" s="106">
        <f t="shared" si="4"/>
        <v>0</v>
      </c>
      <c r="N19" s="106">
        <v>0</v>
      </c>
      <c r="O19" s="86">
        <v>0</v>
      </c>
      <c r="P19" s="87">
        <f t="shared" si="5"/>
        <v>0</v>
      </c>
      <c r="Q19" s="106">
        <f t="shared" si="6"/>
        <v>0</v>
      </c>
      <c r="R19" s="106">
        <v>0</v>
      </c>
      <c r="S19" s="86">
        <v>0</v>
      </c>
      <c r="T19" s="106">
        <f t="shared" si="7"/>
        <v>0</v>
      </c>
      <c r="U19" s="106">
        <v>0</v>
      </c>
      <c r="V19" s="106">
        <v>0</v>
      </c>
      <c r="W19" s="106">
        <f t="shared" si="8"/>
        <v>0</v>
      </c>
      <c r="X19" s="106">
        <v>0</v>
      </c>
      <c r="Y19" s="86">
        <v>0</v>
      </c>
      <c r="Z19" s="87">
        <f t="shared" si="9"/>
        <v>0</v>
      </c>
      <c r="AA19" s="106">
        <f t="shared" si="10"/>
        <v>0</v>
      </c>
      <c r="AB19" s="106">
        <v>0</v>
      </c>
      <c r="AC19" s="86">
        <v>0</v>
      </c>
      <c r="AD19" s="106">
        <f t="shared" si="11"/>
        <v>0</v>
      </c>
      <c r="AE19" s="106">
        <v>0</v>
      </c>
      <c r="AF19" s="86">
        <v>0</v>
      </c>
      <c r="AG19" s="106">
        <f t="shared" si="12"/>
        <v>0</v>
      </c>
      <c r="AH19" s="106">
        <v>0</v>
      </c>
      <c r="AI19" s="86">
        <v>0</v>
      </c>
      <c r="AJ19" s="106">
        <f t="shared" si="13"/>
        <v>0</v>
      </c>
      <c r="AK19" s="106">
        <v>0</v>
      </c>
      <c r="AL19" s="86">
        <v>0</v>
      </c>
      <c r="AM19" s="106">
        <f t="shared" si="14"/>
        <v>0</v>
      </c>
      <c r="AN19" s="106">
        <v>0</v>
      </c>
      <c r="AO19" s="86">
        <v>0</v>
      </c>
    </row>
    <row r="20" spans="1:41" ht="19.5" customHeight="1">
      <c r="A20" s="85" t="s">
        <v>202</v>
      </c>
      <c r="B20" s="85" t="s">
        <v>94</v>
      </c>
      <c r="C20" s="85" t="s">
        <v>86</v>
      </c>
      <c r="D20" s="85" t="s">
        <v>207</v>
      </c>
      <c r="E20" s="106">
        <f t="shared" si="0"/>
        <v>35</v>
      </c>
      <c r="F20" s="106">
        <f t="shared" si="1"/>
        <v>35</v>
      </c>
      <c r="G20" s="106">
        <f t="shared" si="2"/>
        <v>35</v>
      </c>
      <c r="H20" s="106">
        <v>35</v>
      </c>
      <c r="I20" s="86">
        <v>0</v>
      </c>
      <c r="J20" s="106">
        <f t="shared" si="3"/>
        <v>0</v>
      </c>
      <c r="K20" s="106">
        <v>0</v>
      </c>
      <c r="L20" s="86">
        <v>0</v>
      </c>
      <c r="M20" s="106">
        <f t="shared" si="4"/>
        <v>0</v>
      </c>
      <c r="N20" s="106">
        <v>0</v>
      </c>
      <c r="O20" s="86">
        <v>0</v>
      </c>
      <c r="P20" s="87">
        <f t="shared" si="5"/>
        <v>0</v>
      </c>
      <c r="Q20" s="106">
        <f t="shared" si="6"/>
        <v>0</v>
      </c>
      <c r="R20" s="106">
        <v>0</v>
      </c>
      <c r="S20" s="86">
        <v>0</v>
      </c>
      <c r="T20" s="106">
        <f t="shared" si="7"/>
        <v>0</v>
      </c>
      <c r="U20" s="106">
        <v>0</v>
      </c>
      <c r="V20" s="106">
        <v>0</v>
      </c>
      <c r="W20" s="106">
        <f t="shared" si="8"/>
        <v>0</v>
      </c>
      <c r="X20" s="106">
        <v>0</v>
      </c>
      <c r="Y20" s="86">
        <v>0</v>
      </c>
      <c r="Z20" s="87">
        <f t="shared" si="9"/>
        <v>0</v>
      </c>
      <c r="AA20" s="106">
        <f t="shared" si="10"/>
        <v>0</v>
      </c>
      <c r="AB20" s="106">
        <v>0</v>
      </c>
      <c r="AC20" s="86">
        <v>0</v>
      </c>
      <c r="AD20" s="106">
        <f t="shared" si="11"/>
        <v>0</v>
      </c>
      <c r="AE20" s="106">
        <v>0</v>
      </c>
      <c r="AF20" s="86">
        <v>0</v>
      </c>
      <c r="AG20" s="106">
        <f t="shared" si="12"/>
        <v>0</v>
      </c>
      <c r="AH20" s="106">
        <v>0</v>
      </c>
      <c r="AI20" s="86">
        <v>0</v>
      </c>
      <c r="AJ20" s="106">
        <f t="shared" si="13"/>
        <v>0</v>
      </c>
      <c r="AK20" s="106">
        <v>0</v>
      </c>
      <c r="AL20" s="86">
        <v>0</v>
      </c>
      <c r="AM20" s="106">
        <f t="shared" si="14"/>
        <v>0</v>
      </c>
      <c r="AN20" s="106">
        <v>0</v>
      </c>
      <c r="AO20" s="86">
        <v>0</v>
      </c>
    </row>
    <row r="21" spans="1:41" ht="19.5" customHeight="1">
      <c r="A21" s="85" t="s">
        <v>202</v>
      </c>
      <c r="B21" s="85" t="s">
        <v>98</v>
      </c>
      <c r="C21" s="85" t="s">
        <v>86</v>
      </c>
      <c r="D21" s="85" t="s">
        <v>208</v>
      </c>
      <c r="E21" s="106">
        <f t="shared" si="0"/>
        <v>193.6</v>
      </c>
      <c r="F21" s="106">
        <f t="shared" si="1"/>
        <v>193.6</v>
      </c>
      <c r="G21" s="106">
        <f t="shared" si="2"/>
        <v>193.6</v>
      </c>
      <c r="H21" s="106">
        <v>193.6</v>
      </c>
      <c r="I21" s="86">
        <v>0</v>
      </c>
      <c r="J21" s="106">
        <f t="shared" si="3"/>
        <v>0</v>
      </c>
      <c r="K21" s="106">
        <v>0</v>
      </c>
      <c r="L21" s="86">
        <v>0</v>
      </c>
      <c r="M21" s="106">
        <f t="shared" si="4"/>
        <v>0</v>
      </c>
      <c r="N21" s="106">
        <v>0</v>
      </c>
      <c r="O21" s="86">
        <v>0</v>
      </c>
      <c r="P21" s="87">
        <f t="shared" si="5"/>
        <v>0</v>
      </c>
      <c r="Q21" s="106">
        <f t="shared" si="6"/>
        <v>0</v>
      </c>
      <c r="R21" s="106">
        <v>0</v>
      </c>
      <c r="S21" s="86">
        <v>0</v>
      </c>
      <c r="T21" s="106">
        <f t="shared" si="7"/>
        <v>0</v>
      </c>
      <c r="U21" s="106">
        <v>0</v>
      </c>
      <c r="V21" s="106">
        <v>0</v>
      </c>
      <c r="W21" s="106">
        <f t="shared" si="8"/>
        <v>0</v>
      </c>
      <c r="X21" s="106">
        <v>0</v>
      </c>
      <c r="Y21" s="86">
        <v>0</v>
      </c>
      <c r="Z21" s="87">
        <f t="shared" si="9"/>
        <v>0</v>
      </c>
      <c r="AA21" s="106">
        <f t="shared" si="10"/>
        <v>0</v>
      </c>
      <c r="AB21" s="106">
        <v>0</v>
      </c>
      <c r="AC21" s="86">
        <v>0</v>
      </c>
      <c r="AD21" s="106">
        <f t="shared" si="11"/>
        <v>0</v>
      </c>
      <c r="AE21" s="106">
        <v>0</v>
      </c>
      <c r="AF21" s="86">
        <v>0</v>
      </c>
      <c r="AG21" s="106">
        <f t="shared" si="12"/>
        <v>0</v>
      </c>
      <c r="AH21" s="106">
        <v>0</v>
      </c>
      <c r="AI21" s="86">
        <v>0</v>
      </c>
      <c r="AJ21" s="106">
        <f t="shared" si="13"/>
        <v>0</v>
      </c>
      <c r="AK21" s="106">
        <v>0</v>
      </c>
      <c r="AL21" s="86">
        <v>0</v>
      </c>
      <c r="AM21" s="106">
        <f t="shared" si="14"/>
        <v>0</v>
      </c>
      <c r="AN21" s="106">
        <v>0</v>
      </c>
      <c r="AO21" s="86">
        <v>0</v>
      </c>
    </row>
    <row r="22" spans="1:41" ht="19.5" customHeight="1">
      <c r="A22" s="85" t="s">
        <v>202</v>
      </c>
      <c r="B22" s="85" t="s">
        <v>100</v>
      </c>
      <c r="C22" s="85" t="s">
        <v>86</v>
      </c>
      <c r="D22" s="85" t="s">
        <v>209</v>
      </c>
      <c r="E22" s="106">
        <f t="shared" si="0"/>
        <v>442.66999999999996</v>
      </c>
      <c r="F22" s="106">
        <f t="shared" si="1"/>
        <v>442.66999999999996</v>
      </c>
      <c r="G22" s="106">
        <f t="shared" si="2"/>
        <v>442.66999999999996</v>
      </c>
      <c r="H22" s="106">
        <v>251.14</v>
      </c>
      <c r="I22" s="86">
        <v>191.53</v>
      </c>
      <c r="J22" s="106">
        <f t="shared" si="3"/>
        <v>0</v>
      </c>
      <c r="K22" s="106">
        <v>0</v>
      </c>
      <c r="L22" s="86">
        <v>0</v>
      </c>
      <c r="M22" s="106">
        <f t="shared" si="4"/>
        <v>0</v>
      </c>
      <c r="N22" s="106">
        <v>0</v>
      </c>
      <c r="O22" s="86">
        <v>0</v>
      </c>
      <c r="P22" s="87">
        <f t="shared" si="5"/>
        <v>0</v>
      </c>
      <c r="Q22" s="106">
        <f t="shared" si="6"/>
        <v>0</v>
      </c>
      <c r="R22" s="106">
        <v>0</v>
      </c>
      <c r="S22" s="86">
        <v>0</v>
      </c>
      <c r="T22" s="106">
        <f t="shared" si="7"/>
        <v>0</v>
      </c>
      <c r="U22" s="106">
        <v>0</v>
      </c>
      <c r="V22" s="106">
        <v>0</v>
      </c>
      <c r="W22" s="106">
        <f t="shared" si="8"/>
        <v>0</v>
      </c>
      <c r="X22" s="106">
        <v>0</v>
      </c>
      <c r="Y22" s="86">
        <v>0</v>
      </c>
      <c r="Z22" s="87">
        <f t="shared" si="9"/>
        <v>0</v>
      </c>
      <c r="AA22" s="106">
        <f t="shared" si="10"/>
        <v>0</v>
      </c>
      <c r="AB22" s="106">
        <v>0</v>
      </c>
      <c r="AC22" s="86">
        <v>0</v>
      </c>
      <c r="AD22" s="106">
        <f t="shared" si="11"/>
        <v>0</v>
      </c>
      <c r="AE22" s="106">
        <v>0</v>
      </c>
      <c r="AF22" s="86">
        <v>0</v>
      </c>
      <c r="AG22" s="106">
        <f t="shared" si="12"/>
        <v>0</v>
      </c>
      <c r="AH22" s="106">
        <v>0</v>
      </c>
      <c r="AI22" s="86">
        <v>0</v>
      </c>
      <c r="AJ22" s="106">
        <f t="shared" si="13"/>
        <v>0</v>
      </c>
      <c r="AK22" s="106">
        <v>0</v>
      </c>
      <c r="AL22" s="86">
        <v>0</v>
      </c>
      <c r="AM22" s="106">
        <f t="shared" si="14"/>
        <v>0</v>
      </c>
      <c r="AN22" s="106">
        <v>0</v>
      </c>
      <c r="AO22" s="86">
        <v>0</v>
      </c>
    </row>
    <row r="23" spans="1:41" ht="19.5" customHeight="1">
      <c r="A23" s="85" t="s">
        <v>202</v>
      </c>
      <c r="B23" s="85" t="s">
        <v>102</v>
      </c>
      <c r="C23" s="85" t="s">
        <v>86</v>
      </c>
      <c r="D23" s="85" t="s">
        <v>210</v>
      </c>
      <c r="E23" s="106">
        <f t="shared" si="0"/>
        <v>2137.0099999999998</v>
      </c>
      <c r="F23" s="106">
        <f t="shared" si="1"/>
        <v>2137.0099999999998</v>
      </c>
      <c r="G23" s="106">
        <f t="shared" si="2"/>
        <v>2137.0099999999998</v>
      </c>
      <c r="H23" s="106">
        <v>307.93</v>
      </c>
      <c r="I23" s="86">
        <v>1829.08</v>
      </c>
      <c r="J23" s="106">
        <f t="shared" si="3"/>
        <v>0</v>
      </c>
      <c r="K23" s="106">
        <v>0</v>
      </c>
      <c r="L23" s="86">
        <v>0</v>
      </c>
      <c r="M23" s="106">
        <f t="shared" si="4"/>
        <v>0</v>
      </c>
      <c r="N23" s="106">
        <v>0</v>
      </c>
      <c r="O23" s="86">
        <v>0</v>
      </c>
      <c r="P23" s="87">
        <f t="shared" si="5"/>
        <v>0</v>
      </c>
      <c r="Q23" s="106">
        <f t="shared" si="6"/>
        <v>0</v>
      </c>
      <c r="R23" s="106">
        <v>0</v>
      </c>
      <c r="S23" s="86">
        <v>0</v>
      </c>
      <c r="T23" s="106">
        <f t="shared" si="7"/>
        <v>0</v>
      </c>
      <c r="U23" s="106">
        <v>0</v>
      </c>
      <c r="V23" s="106">
        <v>0</v>
      </c>
      <c r="W23" s="106">
        <f t="shared" si="8"/>
        <v>0</v>
      </c>
      <c r="X23" s="106">
        <v>0</v>
      </c>
      <c r="Y23" s="86">
        <v>0</v>
      </c>
      <c r="Z23" s="87">
        <f t="shared" si="9"/>
        <v>0</v>
      </c>
      <c r="AA23" s="106">
        <f t="shared" si="10"/>
        <v>0</v>
      </c>
      <c r="AB23" s="106">
        <v>0</v>
      </c>
      <c r="AC23" s="86">
        <v>0</v>
      </c>
      <c r="AD23" s="106">
        <f t="shared" si="11"/>
        <v>0</v>
      </c>
      <c r="AE23" s="106">
        <v>0</v>
      </c>
      <c r="AF23" s="86">
        <v>0</v>
      </c>
      <c r="AG23" s="106">
        <f t="shared" si="12"/>
        <v>0</v>
      </c>
      <c r="AH23" s="106">
        <v>0</v>
      </c>
      <c r="AI23" s="86">
        <v>0</v>
      </c>
      <c r="AJ23" s="106">
        <f t="shared" si="13"/>
        <v>0</v>
      </c>
      <c r="AK23" s="106">
        <v>0</v>
      </c>
      <c r="AL23" s="86">
        <v>0</v>
      </c>
      <c r="AM23" s="106">
        <f t="shared" si="14"/>
        <v>0</v>
      </c>
      <c r="AN23" s="106">
        <v>0</v>
      </c>
      <c r="AO23" s="86">
        <v>0</v>
      </c>
    </row>
    <row r="24" spans="1:41" ht="19.5" customHeight="1">
      <c r="A24" s="85" t="s">
        <v>38</v>
      </c>
      <c r="B24" s="85" t="s">
        <v>38</v>
      </c>
      <c r="C24" s="85" t="s">
        <v>38</v>
      </c>
      <c r="D24" s="85" t="s">
        <v>211</v>
      </c>
      <c r="E24" s="106">
        <f t="shared" si="0"/>
        <v>116.56</v>
      </c>
      <c r="F24" s="106">
        <f t="shared" si="1"/>
        <v>97.62</v>
      </c>
      <c r="G24" s="106">
        <f t="shared" si="2"/>
        <v>97.62</v>
      </c>
      <c r="H24" s="106">
        <v>0</v>
      </c>
      <c r="I24" s="86">
        <v>97.62</v>
      </c>
      <c r="J24" s="106">
        <f t="shared" si="3"/>
        <v>0</v>
      </c>
      <c r="K24" s="106">
        <v>0</v>
      </c>
      <c r="L24" s="86">
        <v>0</v>
      </c>
      <c r="M24" s="106">
        <f t="shared" si="4"/>
        <v>0</v>
      </c>
      <c r="N24" s="106">
        <v>0</v>
      </c>
      <c r="O24" s="86">
        <v>0</v>
      </c>
      <c r="P24" s="87">
        <f t="shared" si="5"/>
        <v>0</v>
      </c>
      <c r="Q24" s="106">
        <f t="shared" si="6"/>
        <v>0</v>
      </c>
      <c r="R24" s="106">
        <v>0</v>
      </c>
      <c r="S24" s="86">
        <v>0</v>
      </c>
      <c r="T24" s="106">
        <f t="shared" si="7"/>
        <v>0</v>
      </c>
      <c r="U24" s="106">
        <v>0</v>
      </c>
      <c r="V24" s="106">
        <v>0</v>
      </c>
      <c r="W24" s="106">
        <f t="shared" si="8"/>
        <v>0</v>
      </c>
      <c r="X24" s="106">
        <v>0</v>
      </c>
      <c r="Y24" s="86">
        <v>0</v>
      </c>
      <c r="Z24" s="87">
        <f t="shared" si="9"/>
        <v>18.94</v>
      </c>
      <c r="AA24" s="106">
        <f t="shared" si="10"/>
        <v>18.94</v>
      </c>
      <c r="AB24" s="106">
        <v>0</v>
      </c>
      <c r="AC24" s="86">
        <v>18.94</v>
      </c>
      <c r="AD24" s="106">
        <f t="shared" si="11"/>
        <v>0</v>
      </c>
      <c r="AE24" s="106">
        <v>0</v>
      </c>
      <c r="AF24" s="86">
        <v>0</v>
      </c>
      <c r="AG24" s="106">
        <f t="shared" si="12"/>
        <v>0</v>
      </c>
      <c r="AH24" s="106">
        <v>0</v>
      </c>
      <c r="AI24" s="86">
        <v>0</v>
      </c>
      <c r="AJ24" s="106">
        <f t="shared" si="13"/>
        <v>0</v>
      </c>
      <c r="AK24" s="106">
        <v>0</v>
      </c>
      <c r="AL24" s="86">
        <v>0</v>
      </c>
      <c r="AM24" s="106">
        <f t="shared" si="14"/>
        <v>0</v>
      </c>
      <c r="AN24" s="106">
        <v>0</v>
      </c>
      <c r="AO24" s="86">
        <v>0</v>
      </c>
    </row>
    <row r="25" spans="1:41" ht="19.5" customHeight="1">
      <c r="A25" s="85" t="s">
        <v>212</v>
      </c>
      <c r="B25" s="85" t="s">
        <v>94</v>
      </c>
      <c r="C25" s="85" t="s">
        <v>86</v>
      </c>
      <c r="D25" s="85" t="s">
        <v>213</v>
      </c>
      <c r="E25" s="106">
        <f t="shared" si="0"/>
        <v>116.56</v>
      </c>
      <c r="F25" s="106">
        <f t="shared" si="1"/>
        <v>97.62</v>
      </c>
      <c r="G25" s="106">
        <f t="shared" si="2"/>
        <v>97.62</v>
      </c>
      <c r="H25" s="106">
        <v>0</v>
      </c>
      <c r="I25" s="86">
        <v>97.62</v>
      </c>
      <c r="J25" s="106">
        <f t="shared" si="3"/>
        <v>0</v>
      </c>
      <c r="K25" s="106">
        <v>0</v>
      </c>
      <c r="L25" s="86">
        <v>0</v>
      </c>
      <c r="M25" s="106">
        <f t="shared" si="4"/>
        <v>0</v>
      </c>
      <c r="N25" s="106">
        <v>0</v>
      </c>
      <c r="O25" s="86">
        <v>0</v>
      </c>
      <c r="P25" s="87">
        <f t="shared" si="5"/>
        <v>0</v>
      </c>
      <c r="Q25" s="106">
        <f t="shared" si="6"/>
        <v>0</v>
      </c>
      <c r="R25" s="106">
        <v>0</v>
      </c>
      <c r="S25" s="86">
        <v>0</v>
      </c>
      <c r="T25" s="106">
        <f t="shared" si="7"/>
        <v>0</v>
      </c>
      <c r="U25" s="106">
        <v>0</v>
      </c>
      <c r="V25" s="106">
        <v>0</v>
      </c>
      <c r="W25" s="106">
        <f t="shared" si="8"/>
        <v>0</v>
      </c>
      <c r="X25" s="106">
        <v>0</v>
      </c>
      <c r="Y25" s="86">
        <v>0</v>
      </c>
      <c r="Z25" s="87">
        <f t="shared" si="9"/>
        <v>18.94</v>
      </c>
      <c r="AA25" s="106">
        <f t="shared" si="10"/>
        <v>18.94</v>
      </c>
      <c r="AB25" s="106">
        <v>0</v>
      </c>
      <c r="AC25" s="86">
        <v>18.94</v>
      </c>
      <c r="AD25" s="106">
        <f t="shared" si="11"/>
        <v>0</v>
      </c>
      <c r="AE25" s="106">
        <v>0</v>
      </c>
      <c r="AF25" s="86">
        <v>0</v>
      </c>
      <c r="AG25" s="106">
        <f t="shared" si="12"/>
        <v>0</v>
      </c>
      <c r="AH25" s="106">
        <v>0</v>
      </c>
      <c r="AI25" s="86">
        <v>0</v>
      </c>
      <c r="AJ25" s="106">
        <f t="shared" si="13"/>
        <v>0</v>
      </c>
      <c r="AK25" s="106">
        <v>0</v>
      </c>
      <c r="AL25" s="86">
        <v>0</v>
      </c>
      <c r="AM25" s="106">
        <f t="shared" si="14"/>
        <v>0</v>
      </c>
      <c r="AN25" s="106">
        <v>0</v>
      </c>
      <c r="AO25" s="86">
        <v>0</v>
      </c>
    </row>
    <row r="26" spans="1:41" ht="19.5" customHeight="1">
      <c r="A26" s="85" t="s">
        <v>38</v>
      </c>
      <c r="B26" s="85" t="s">
        <v>38</v>
      </c>
      <c r="C26" s="85" t="s">
        <v>38</v>
      </c>
      <c r="D26" s="85" t="s">
        <v>214</v>
      </c>
      <c r="E26" s="106">
        <f t="shared" si="0"/>
        <v>22.62</v>
      </c>
      <c r="F26" s="106">
        <f t="shared" si="1"/>
        <v>22.62</v>
      </c>
      <c r="G26" s="106">
        <f t="shared" si="2"/>
        <v>22.62</v>
      </c>
      <c r="H26" s="106">
        <v>0</v>
      </c>
      <c r="I26" s="86">
        <v>22.62</v>
      </c>
      <c r="J26" s="106">
        <f t="shared" si="3"/>
        <v>0</v>
      </c>
      <c r="K26" s="106">
        <v>0</v>
      </c>
      <c r="L26" s="86">
        <v>0</v>
      </c>
      <c r="M26" s="106">
        <f t="shared" si="4"/>
        <v>0</v>
      </c>
      <c r="N26" s="106">
        <v>0</v>
      </c>
      <c r="O26" s="86">
        <v>0</v>
      </c>
      <c r="P26" s="87">
        <f t="shared" si="5"/>
        <v>0</v>
      </c>
      <c r="Q26" s="106">
        <f t="shared" si="6"/>
        <v>0</v>
      </c>
      <c r="R26" s="106">
        <v>0</v>
      </c>
      <c r="S26" s="86">
        <v>0</v>
      </c>
      <c r="T26" s="106">
        <f t="shared" si="7"/>
        <v>0</v>
      </c>
      <c r="U26" s="106">
        <v>0</v>
      </c>
      <c r="V26" s="106">
        <v>0</v>
      </c>
      <c r="W26" s="106">
        <f t="shared" si="8"/>
        <v>0</v>
      </c>
      <c r="X26" s="106">
        <v>0</v>
      </c>
      <c r="Y26" s="86">
        <v>0</v>
      </c>
      <c r="Z26" s="87">
        <f t="shared" si="9"/>
        <v>0</v>
      </c>
      <c r="AA26" s="106">
        <f t="shared" si="10"/>
        <v>0</v>
      </c>
      <c r="AB26" s="106">
        <v>0</v>
      </c>
      <c r="AC26" s="86">
        <v>0</v>
      </c>
      <c r="AD26" s="106">
        <f t="shared" si="11"/>
        <v>0</v>
      </c>
      <c r="AE26" s="106">
        <v>0</v>
      </c>
      <c r="AF26" s="86">
        <v>0</v>
      </c>
      <c r="AG26" s="106">
        <f t="shared" si="12"/>
        <v>0</v>
      </c>
      <c r="AH26" s="106">
        <v>0</v>
      </c>
      <c r="AI26" s="86">
        <v>0</v>
      </c>
      <c r="AJ26" s="106">
        <f t="shared" si="13"/>
        <v>0</v>
      </c>
      <c r="AK26" s="106">
        <v>0</v>
      </c>
      <c r="AL26" s="86">
        <v>0</v>
      </c>
      <c r="AM26" s="106">
        <f t="shared" si="14"/>
        <v>0</v>
      </c>
      <c r="AN26" s="106">
        <v>0</v>
      </c>
      <c r="AO26" s="86">
        <v>0</v>
      </c>
    </row>
    <row r="27" spans="1:41" ht="19.5" customHeight="1">
      <c r="A27" s="85" t="s">
        <v>215</v>
      </c>
      <c r="B27" s="85" t="s">
        <v>92</v>
      </c>
      <c r="C27" s="85" t="s">
        <v>86</v>
      </c>
      <c r="D27" s="85" t="s">
        <v>216</v>
      </c>
      <c r="E27" s="106">
        <f t="shared" si="0"/>
        <v>22.62</v>
      </c>
      <c r="F27" s="106">
        <f t="shared" si="1"/>
        <v>22.62</v>
      </c>
      <c r="G27" s="106">
        <f t="shared" si="2"/>
        <v>22.62</v>
      </c>
      <c r="H27" s="106">
        <v>0</v>
      </c>
      <c r="I27" s="86">
        <v>22.62</v>
      </c>
      <c r="J27" s="106">
        <f t="shared" si="3"/>
        <v>0</v>
      </c>
      <c r="K27" s="106">
        <v>0</v>
      </c>
      <c r="L27" s="86">
        <v>0</v>
      </c>
      <c r="M27" s="106">
        <f t="shared" si="4"/>
        <v>0</v>
      </c>
      <c r="N27" s="106">
        <v>0</v>
      </c>
      <c r="O27" s="86">
        <v>0</v>
      </c>
      <c r="P27" s="87">
        <f t="shared" si="5"/>
        <v>0</v>
      </c>
      <c r="Q27" s="106">
        <f t="shared" si="6"/>
        <v>0</v>
      </c>
      <c r="R27" s="106">
        <v>0</v>
      </c>
      <c r="S27" s="86">
        <v>0</v>
      </c>
      <c r="T27" s="106">
        <f t="shared" si="7"/>
        <v>0</v>
      </c>
      <c r="U27" s="106">
        <v>0</v>
      </c>
      <c r="V27" s="106">
        <v>0</v>
      </c>
      <c r="W27" s="106">
        <f t="shared" si="8"/>
        <v>0</v>
      </c>
      <c r="X27" s="106">
        <v>0</v>
      </c>
      <c r="Y27" s="86">
        <v>0</v>
      </c>
      <c r="Z27" s="87">
        <f t="shared" si="9"/>
        <v>0</v>
      </c>
      <c r="AA27" s="106">
        <f t="shared" si="10"/>
        <v>0</v>
      </c>
      <c r="AB27" s="106">
        <v>0</v>
      </c>
      <c r="AC27" s="86">
        <v>0</v>
      </c>
      <c r="AD27" s="106">
        <f t="shared" si="11"/>
        <v>0</v>
      </c>
      <c r="AE27" s="106">
        <v>0</v>
      </c>
      <c r="AF27" s="86">
        <v>0</v>
      </c>
      <c r="AG27" s="106">
        <f t="shared" si="12"/>
        <v>0</v>
      </c>
      <c r="AH27" s="106">
        <v>0</v>
      </c>
      <c r="AI27" s="86">
        <v>0</v>
      </c>
      <c r="AJ27" s="106">
        <f t="shared" si="13"/>
        <v>0</v>
      </c>
      <c r="AK27" s="106">
        <v>0</v>
      </c>
      <c r="AL27" s="86">
        <v>0</v>
      </c>
      <c r="AM27" s="106">
        <f t="shared" si="14"/>
        <v>0</v>
      </c>
      <c r="AN27" s="106">
        <v>0</v>
      </c>
      <c r="AO27" s="86">
        <v>0</v>
      </c>
    </row>
    <row r="28" spans="1:41" ht="19.5" customHeight="1">
      <c r="A28" s="85" t="s">
        <v>38</v>
      </c>
      <c r="B28" s="85" t="s">
        <v>38</v>
      </c>
      <c r="C28" s="85" t="s">
        <v>38</v>
      </c>
      <c r="D28" s="85" t="s">
        <v>217</v>
      </c>
      <c r="E28" s="106">
        <f t="shared" si="0"/>
        <v>120.76</v>
      </c>
      <c r="F28" s="106">
        <f t="shared" si="1"/>
        <v>120.76</v>
      </c>
      <c r="G28" s="106">
        <f t="shared" si="2"/>
        <v>120.76</v>
      </c>
      <c r="H28" s="106">
        <v>120.76</v>
      </c>
      <c r="I28" s="86">
        <v>0</v>
      </c>
      <c r="J28" s="106">
        <f t="shared" si="3"/>
        <v>0</v>
      </c>
      <c r="K28" s="106">
        <v>0</v>
      </c>
      <c r="L28" s="86">
        <v>0</v>
      </c>
      <c r="M28" s="106">
        <f t="shared" si="4"/>
        <v>0</v>
      </c>
      <c r="N28" s="106">
        <v>0</v>
      </c>
      <c r="O28" s="86">
        <v>0</v>
      </c>
      <c r="P28" s="87">
        <f t="shared" si="5"/>
        <v>0</v>
      </c>
      <c r="Q28" s="106">
        <f t="shared" si="6"/>
        <v>0</v>
      </c>
      <c r="R28" s="106">
        <v>0</v>
      </c>
      <c r="S28" s="86">
        <v>0</v>
      </c>
      <c r="T28" s="106">
        <f t="shared" si="7"/>
        <v>0</v>
      </c>
      <c r="U28" s="106">
        <v>0</v>
      </c>
      <c r="V28" s="106">
        <v>0</v>
      </c>
      <c r="W28" s="106">
        <f t="shared" si="8"/>
        <v>0</v>
      </c>
      <c r="X28" s="106">
        <v>0</v>
      </c>
      <c r="Y28" s="86">
        <v>0</v>
      </c>
      <c r="Z28" s="87">
        <f t="shared" si="9"/>
        <v>0</v>
      </c>
      <c r="AA28" s="106">
        <f t="shared" si="10"/>
        <v>0</v>
      </c>
      <c r="AB28" s="106">
        <v>0</v>
      </c>
      <c r="AC28" s="86">
        <v>0</v>
      </c>
      <c r="AD28" s="106">
        <f t="shared" si="11"/>
        <v>0</v>
      </c>
      <c r="AE28" s="106">
        <v>0</v>
      </c>
      <c r="AF28" s="86">
        <v>0</v>
      </c>
      <c r="AG28" s="106">
        <f t="shared" si="12"/>
        <v>0</v>
      </c>
      <c r="AH28" s="106">
        <v>0</v>
      </c>
      <c r="AI28" s="86">
        <v>0</v>
      </c>
      <c r="AJ28" s="106">
        <f t="shared" si="13"/>
        <v>0</v>
      </c>
      <c r="AK28" s="106">
        <v>0</v>
      </c>
      <c r="AL28" s="86">
        <v>0</v>
      </c>
      <c r="AM28" s="106">
        <f t="shared" si="14"/>
        <v>0</v>
      </c>
      <c r="AN28" s="106">
        <v>0</v>
      </c>
      <c r="AO28" s="86">
        <v>0</v>
      </c>
    </row>
    <row r="29" spans="1:41" ht="19.5" customHeight="1">
      <c r="A29" s="85" t="s">
        <v>218</v>
      </c>
      <c r="B29" s="85" t="s">
        <v>85</v>
      </c>
      <c r="C29" s="85" t="s">
        <v>86</v>
      </c>
      <c r="D29" s="85" t="s">
        <v>219</v>
      </c>
      <c r="E29" s="106">
        <f t="shared" si="0"/>
        <v>0.74</v>
      </c>
      <c r="F29" s="106">
        <f t="shared" si="1"/>
        <v>0.74</v>
      </c>
      <c r="G29" s="106">
        <f t="shared" si="2"/>
        <v>0.74</v>
      </c>
      <c r="H29" s="106">
        <v>0.74</v>
      </c>
      <c r="I29" s="86">
        <v>0</v>
      </c>
      <c r="J29" s="106">
        <f t="shared" si="3"/>
        <v>0</v>
      </c>
      <c r="K29" s="106">
        <v>0</v>
      </c>
      <c r="L29" s="86">
        <v>0</v>
      </c>
      <c r="M29" s="106">
        <f t="shared" si="4"/>
        <v>0</v>
      </c>
      <c r="N29" s="106">
        <v>0</v>
      </c>
      <c r="O29" s="86">
        <v>0</v>
      </c>
      <c r="P29" s="87">
        <f t="shared" si="5"/>
        <v>0</v>
      </c>
      <c r="Q29" s="106">
        <f t="shared" si="6"/>
        <v>0</v>
      </c>
      <c r="R29" s="106">
        <v>0</v>
      </c>
      <c r="S29" s="86">
        <v>0</v>
      </c>
      <c r="T29" s="106">
        <f t="shared" si="7"/>
        <v>0</v>
      </c>
      <c r="U29" s="106">
        <v>0</v>
      </c>
      <c r="V29" s="106">
        <v>0</v>
      </c>
      <c r="W29" s="106">
        <f t="shared" si="8"/>
        <v>0</v>
      </c>
      <c r="X29" s="106">
        <v>0</v>
      </c>
      <c r="Y29" s="86">
        <v>0</v>
      </c>
      <c r="Z29" s="87">
        <f t="shared" si="9"/>
        <v>0</v>
      </c>
      <c r="AA29" s="106">
        <f t="shared" si="10"/>
        <v>0</v>
      </c>
      <c r="AB29" s="106">
        <v>0</v>
      </c>
      <c r="AC29" s="86">
        <v>0</v>
      </c>
      <c r="AD29" s="106">
        <f t="shared" si="11"/>
        <v>0</v>
      </c>
      <c r="AE29" s="106">
        <v>0</v>
      </c>
      <c r="AF29" s="86">
        <v>0</v>
      </c>
      <c r="AG29" s="106">
        <f t="shared" si="12"/>
        <v>0</v>
      </c>
      <c r="AH29" s="106">
        <v>0</v>
      </c>
      <c r="AI29" s="86">
        <v>0</v>
      </c>
      <c r="AJ29" s="106">
        <f t="shared" si="13"/>
        <v>0</v>
      </c>
      <c r="AK29" s="106">
        <v>0</v>
      </c>
      <c r="AL29" s="86">
        <v>0</v>
      </c>
      <c r="AM29" s="106">
        <f t="shared" si="14"/>
        <v>0</v>
      </c>
      <c r="AN29" s="106">
        <v>0</v>
      </c>
      <c r="AO29" s="86">
        <v>0</v>
      </c>
    </row>
    <row r="30" spans="1:41" ht="19.5" customHeight="1">
      <c r="A30" s="85" t="s">
        <v>218</v>
      </c>
      <c r="B30" s="85" t="s">
        <v>92</v>
      </c>
      <c r="C30" s="85" t="s">
        <v>86</v>
      </c>
      <c r="D30" s="85" t="s">
        <v>220</v>
      </c>
      <c r="E30" s="106">
        <f t="shared" si="0"/>
        <v>114.03</v>
      </c>
      <c r="F30" s="106">
        <f t="shared" si="1"/>
        <v>114.03</v>
      </c>
      <c r="G30" s="106">
        <f t="shared" si="2"/>
        <v>114.03</v>
      </c>
      <c r="H30" s="106">
        <v>114.03</v>
      </c>
      <c r="I30" s="86">
        <v>0</v>
      </c>
      <c r="J30" s="106">
        <f t="shared" si="3"/>
        <v>0</v>
      </c>
      <c r="K30" s="106">
        <v>0</v>
      </c>
      <c r="L30" s="86">
        <v>0</v>
      </c>
      <c r="M30" s="106">
        <f t="shared" si="4"/>
        <v>0</v>
      </c>
      <c r="N30" s="106">
        <v>0</v>
      </c>
      <c r="O30" s="86">
        <v>0</v>
      </c>
      <c r="P30" s="87">
        <f t="shared" si="5"/>
        <v>0</v>
      </c>
      <c r="Q30" s="106">
        <f t="shared" si="6"/>
        <v>0</v>
      </c>
      <c r="R30" s="106">
        <v>0</v>
      </c>
      <c r="S30" s="86">
        <v>0</v>
      </c>
      <c r="T30" s="106">
        <f t="shared" si="7"/>
        <v>0</v>
      </c>
      <c r="U30" s="106">
        <v>0</v>
      </c>
      <c r="V30" s="106">
        <v>0</v>
      </c>
      <c r="W30" s="106">
        <f t="shared" si="8"/>
        <v>0</v>
      </c>
      <c r="X30" s="106">
        <v>0</v>
      </c>
      <c r="Y30" s="86">
        <v>0</v>
      </c>
      <c r="Z30" s="87">
        <f t="shared" si="9"/>
        <v>0</v>
      </c>
      <c r="AA30" s="106">
        <f t="shared" si="10"/>
        <v>0</v>
      </c>
      <c r="AB30" s="106">
        <v>0</v>
      </c>
      <c r="AC30" s="86">
        <v>0</v>
      </c>
      <c r="AD30" s="106">
        <f t="shared" si="11"/>
        <v>0</v>
      </c>
      <c r="AE30" s="106">
        <v>0</v>
      </c>
      <c r="AF30" s="86">
        <v>0</v>
      </c>
      <c r="AG30" s="106">
        <f t="shared" si="12"/>
        <v>0</v>
      </c>
      <c r="AH30" s="106">
        <v>0</v>
      </c>
      <c r="AI30" s="86">
        <v>0</v>
      </c>
      <c r="AJ30" s="106">
        <f t="shared" si="13"/>
        <v>0</v>
      </c>
      <c r="AK30" s="106">
        <v>0</v>
      </c>
      <c r="AL30" s="86">
        <v>0</v>
      </c>
      <c r="AM30" s="106">
        <f t="shared" si="14"/>
        <v>0</v>
      </c>
      <c r="AN30" s="106">
        <v>0</v>
      </c>
      <c r="AO30" s="86">
        <v>0</v>
      </c>
    </row>
    <row r="31" spans="1:41" ht="19.5" customHeight="1">
      <c r="A31" s="85" t="s">
        <v>218</v>
      </c>
      <c r="B31" s="85" t="s">
        <v>102</v>
      </c>
      <c r="C31" s="85" t="s">
        <v>86</v>
      </c>
      <c r="D31" s="85" t="s">
        <v>221</v>
      </c>
      <c r="E31" s="106">
        <f t="shared" si="0"/>
        <v>5.99</v>
      </c>
      <c r="F31" s="106">
        <f t="shared" si="1"/>
        <v>5.99</v>
      </c>
      <c r="G31" s="106">
        <f t="shared" si="2"/>
        <v>5.99</v>
      </c>
      <c r="H31" s="106">
        <v>5.99</v>
      </c>
      <c r="I31" s="86">
        <v>0</v>
      </c>
      <c r="J31" s="106">
        <f t="shared" si="3"/>
        <v>0</v>
      </c>
      <c r="K31" s="106">
        <v>0</v>
      </c>
      <c r="L31" s="86">
        <v>0</v>
      </c>
      <c r="M31" s="106">
        <f t="shared" si="4"/>
        <v>0</v>
      </c>
      <c r="N31" s="106">
        <v>0</v>
      </c>
      <c r="O31" s="86">
        <v>0</v>
      </c>
      <c r="P31" s="87">
        <f t="shared" si="5"/>
        <v>0</v>
      </c>
      <c r="Q31" s="106">
        <f t="shared" si="6"/>
        <v>0</v>
      </c>
      <c r="R31" s="106">
        <v>0</v>
      </c>
      <c r="S31" s="86">
        <v>0</v>
      </c>
      <c r="T31" s="106">
        <f t="shared" si="7"/>
        <v>0</v>
      </c>
      <c r="U31" s="106">
        <v>0</v>
      </c>
      <c r="V31" s="106">
        <v>0</v>
      </c>
      <c r="W31" s="106">
        <f t="shared" si="8"/>
        <v>0</v>
      </c>
      <c r="X31" s="106">
        <v>0</v>
      </c>
      <c r="Y31" s="86">
        <v>0</v>
      </c>
      <c r="Z31" s="87">
        <f t="shared" si="9"/>
        <v>0</v>
      </c>
      <c r="AA31" s="106">
        <f t="shared" si="10"/>
        <v>0</v>
      </c>
      <c r="AB31" s="106">
        <v>0</v>
      </c>
      <c r="AC31" s="86">
        <v>0</v>
      </c>
      <c r="AD31" s="106">
        <f t="shared" si="11"/>
        <v>0</v>
      </c>
      <c r="AE31" s="106">
        <v>0</v>
      </c>
      <c r="AF31" s="86">
        <v>0</v>
      </c>
      <c r="AG31" s="106">
        <f t="shared" si="12"/>
        <v>0</v>
      </c>
      <c r="AH31" s="106">
        <v>0</v>
      </c>
      <c r="AI31" s="86">
        <v>0</v>
      </c>
      <c r="AJ31" s="106">
        <f t="shared" si="13"/>
        <v>0</v>
      </c>
      <c r="AK31" s="106">
        <v>0</v>
      </c>
      <c r="AL31" s="86">
        <v>0</v>
      </c>
      <c r="AM31" s="106">
        <f t="shared" si="14"/>
        <v>0</v>
      </c>
      <c r="AN31" s="106">
        <v>0</v>
      </c>
      <c r="AO31" s="86">
        <v>0</v>
      </c>
    </row>
    <row r="32" spans="1:41" ht="19.5" customHeight="1">
      <c r="A32" s="85" t="s">
        <v>38</v>
      </c>
      <c r="B32" s="85" t="s">
        <v>38</v>
      </c>
      <c r="C32" s="85" t="s">
        <v>38</v>
      </c>
      <c r="D32" s="85" t="s">
        <v>117</v>
      </c>
      <c r="E32" s="106">
        <f t="shared" si="0"/>
        <v>268.31</v>
      </c>
      <c r="F32" s="106">
        <f t="shared" si="1"/>
        <v>268.31</v>
      </c>
      <c r="G32" s="106">
        <f t="shared" si="2"/>
        <v>268.31</v>
      </c>
      <c r="H32" s="106">
        <v>165.81</v>
      </c>
      <c r="I32" s="86">
        <v>102.5</v>
      </c>
      <c r="J32" s="106">
        <f t="shared" si="3"/>
        <v>0</v>
      </c>
      <c r="K32" s="106">
        <v>0</v>
      </c>
      <c r="L32" s="86">
        <v>0</v>
      </c>
      <c r="M32" s="106">
        <f t="shared" si="4"/>
        <v>0</v>
      </c>
      <c r="N32" s="106">
        <v>0</v>
      </c>
      <c r="O32" s="86">
        <v>0</v>
      </c>
      <c r="P32" s="87">
        <f t="shared" si="5"/>
        <v>0</v>
      </c>
      <c r="Q32" s="106">
        <f t="shared" si="6"/>
        <v>0</v>
      </c>
      <c r="R32" s="106">
        <v>0</v>
      </c>
      <c r="S32" s="86">
        <v>0</v>
      </c>
      <c r="T32" s="106">
        <f t="shared" si="7"/>
        <v>0</v>
      </c>
      <c r="U32" s="106">
        <v>0</v>
      </c>
      <c r="V32" s="106">
        <v>0</v>
      </c>
      <c r="W32" s="106">
        <f t="shared" si="8"/>
        <v>0</v>
      </c>
      <c r="X32" s="106">
        <v>0</v>
      </c>
      <c r="Y32" s="86">
        <v>0</v>
      </c>
      <c r="Z32" s="87">
        <f t="shared" si="9"/>
        <v>0</v>
      </c>
      <c r="AA32" s="106">
        <f t="shared" si="10"/>
        <v>0</v>
      </c>
      <c r="AB32" s="106">
        <v>0</v>
      </c>
      <c r="AC32" s="86">
        <v>0</v>
      </c>
      <c r="AD32" s="106">
        <f t="shared" si="11"/>
        <v>0</v>
      </c>
      <c r="AE32" s="106">
        <v>0</v>
      </c>
      <c r="AF32" s="86">
        <v>0</v>
      </c>
      <c r="AG32" s="106">
        <f t="shared" si="12"/>
        <v>0</v>
      </c>
      <c r="AH32" s="106">
        <v>0</v>
      </c>
      <c r="AI32" s="86">
        <v>0</v>
      </c>
      <c r="AJ32" s="106">
        <f t="shared" si="13"/>
        <v>0</v>
      </c>
      <c r="AK32" s="106">
        <v>0</v>
      </c>
      <c r="AL32" s="86">
        <v>0</v>
      </c>
      <c r="AM32" s="106">
        <f t="shared" si="14"/>
        <v>0</v>
      </c>
      <c r="AN32" s="106">
        <v>0</v>
      </c>
      <c r="AO32" s="86">
        <v>0</v>
      </c>
    </row>
    <row r="33" spans="1:41" ht="19.5" customHeight="1">
      <c r="A33" s="85" t="s">
        <v>38</v>
      </c>
      <c r="B33" s="85" t="s">
        <v>38</v>
      </c>
      <c r="C33" s="85" t="s">
        <v>38</v>
      </c>
      <c r="D33" s="85" t="s">
        <v>118</v>
      </c>
      <c r="E33" s="106">
        <f t="shared" si="0"/>
        <v>268.31</v>
      </c>
      <c r="F33" s="106">
        <f t="shared" si="1"/>
        <v>268.31</v>
      </c>
      <c r="G33" s="106">
        <f t="shared" si="2"/>
        <v>268.31</v>
      </c>
      <c r="H33" s="106">
        <v>165.81</v>
      </c>
      <c r="I33" s="86">
        <v>102.5</v>
      </c>
      <c r="J33" s="106">
        <f t="shared" si="3"/>
        <v>0</v>
      </c>
      <c r="K33" s="106">
        <v>0</v>
      </c>
      <c r="L33" s="86">
        <v>0</v>
      </c>
      <c r="M33" s="106">
        <f t="shared" si="4"/>
        <v>0</v>
      </c>
      <c r="N33" s="106">
        <v>0</v>
      </c>
      <c r="O33" s="86">
        <v>0</v>
      </c>
      <c r="P33" s="87">
        <f t="shared" si="5"/>
        <v>0</v>
      </c>
      <c r="Q33" s="106">
        <f t="shared" si="6"/>
        <v>0</v>
      </c>
      <c r="R33" s="106">
        <v>0</v>
      </c>
      <c r="S33" s="86">
        <v>0</v>
      </c>
      <c r="T33" s="106">
        <f t="shared" si="7"/>
        <v>0</v>
      </c>
      <c r="U33" s="106">
        <v>0</v>
      </c>
      <c r="V33" s="106">
        <v>0</v>
      </c>
      <c r="W33" s="106">
        <f t="shared" si="8"/>
        <v>0</v>
      </c>
      <c r="X33" s="106">
        <v>0</v>
      </c>
      <c r="Y33" s="86">
        <v>0</v>
      </c>
      <c r="Z33" s="87">
        <f t="shared" si="9"/>
        <v>0</v>
      </c>
      <c r="AA33" s="106">
        <f t="shared" si="10"/>
        <v>0</v>
      </c>
      <c r="AB33" s="106">
        <v>0</v>
      </c>
      <c r="AC33" s="86">
        <v>0</v>
      </c>
      <c r="AD33" s="106">
        <f t="shared" si="11"/>
        <v>0</v>
      </c>
      <c r="AE33" s="106">
        <v>0</v>
      </c>
      <c r="AF33" s="86">
        <v>0</v>
      </c>
      <c r="AG33" s="106">
        <f t="shared" si="12"/>
        <v>0</v>
      </c>
      <c r="AH33" s="106">
        <v>0</v>
      </c>
      <c r="AI33" s="86">
        <v>0</v>
      </c>
      <c r="AJ33" s="106">
        <f t="shared" si="13"/>
        <v>0</v>
      </c>
      <c r="AK33" s="106">
        <v>0</v>
      </c>
      <c r="AL33" s="86">
        <v>0</v>
      </c>
      <c r="AM33" s="106">
        <f t="shared" si="14"/>
        <v>0</v>
      </c>
      <c r="AN33" s="106">
        <v>0</v>
      </c>
      <c r="AO33" s="86">
        <v>0</v>
      </c>
    </row>
    <row r="34" spans="1:41" ht="19.5" customHeight="1">
      <c r="A34" s="85" t="s">
        <v>38</v>
      </c>
      <c r="B34" s="85" t="s">
        <v>38</v>
      </c>
      <c r="C34" s="85" t="s">
        <v>38</v>
      </c>
      <c r="D34" s="85" t="s">
        <v>195</v>
      </c>
      <c r="E34" s="106">
        <f t="shared" si="0"/>
        <v>120.67</v>
      </c>
      <c r="F34" s="106">
        <f t="shared" si="1"/>
        <v>120.67</v>
      </c>
      <c r="G34" s="106">
        <f t="shared" si="2"/>
        <v>120.67</v>
      </c>
      <c r="H34" s="106">
        <v>120.67</v>
      </c>
      <c r="I34" s="86">
        <v>0</v>
      </c>
      <c r="J34" s="106">
        <f t="shared" si="3"/>
        <v>0</v>
      </c>
      <c r="K34" s="106">
        <v>0</v>
      </c>
      <c r="L34" s="86">
        <v>0</v>
      </c>
      <c r="M34" s="106">
        <f t="shared" si="4"/>
        <v>0</v>
      </c>
      <c r="N34" s="106">
        <v>0</v>
      </c>
      <c r="O34" s="86">
        <v>0</v>
      </c>
      <c r="P34" s="87">
        <f t="shared" si="5"/>
        <v>0</v>
      </c>
      <c r="Q34" s="106">
        <f t="shared" si="6"/>
        <v>0</v>
      </c>
      <c r="R34" s="106">
        <v>0</v>
      </c>
      <c r="S34" s="86">
        <v>0</v>
      </c>
      <c r="T34" s="106">
        <f t="shared" si="7"/>
        <v>0</v>
      </c>
      <c r="U34" s="106">
        <v>0</v>
      </c>
      <c r="V34" s="106">
        <v>0</v>
      </c>
      <c r="W34" s="106">
        <f t="shared" si="8"/>
        <v>0</v>
      </c>
      <c r="X34" s="106">
        <v>0</v>
      </c>
      <c r="Y34" s="86">
        <v>0</v>
      </c>
      <c r="Z34" s="87">
        <f t="shared" si="9"/>
        <v>0</v>
      </c>
      <c r="AA34" s="106">
        <f t="shared" si="10"/>
        <v>0</v>
      </c>
      <c r="AB34" s="106">
        <v>0</v>
      </c>
      <c r="AC34" s="86">
        <v>0</v>
      </c>
      <c r="AD34" s="106">
        <f t="shared" si="11"/>
        <v>0</v>
      </c>
      <c r="AE34" s="106">
        <v>0</v>
      </c>
      <c r="AF34" s="86">
        <v>0</v>
      </c>
      <c r="AG34" s="106">
        <f t="shared" si="12"/>
        <v>0</v>
      </c>
      <c r="AH34" s="106">
        <v>0</v>
      </c>
      <c r="AI34" s="86">
        <v>0</v>
      </c>
      <c r="AJ34" s="106">
        <f t="shared" si="13"/>
        <v>0</v>
      </c>
      <c r="AK34" s="106">
        <v>0</v>
      </c>
      <c r="AL34" s="86">
        <v>0</v>
      </c>
      <c r="AM34" s="106">
        <f t="shared" si="14"/>
        <v>0</v>
      </c>
      <c r="AN34" s="106">
        <v>0</v>
      </c>
      <c r="AO34" s="86">
        <v>0</v>
      </c>
    </row>
    <row r="35" spans="1:41" ht="19.5" customHeight="1">
      <c r="A35" s="85" t="s">
        <v>196</v>
      </c>
      <c r="B35" s="85" t="s">
        <v>85</v>
      </c>
      <c r="C35" s="85" t="s">
        <v>119</v>
      </c>
      <c r="D35" s="85" t="s">
        <v>197</v>
      </c>
      <c r="E35" s="106">
        <f t="shared" si="0"/>
        <v>78.48</v>
      </c>
      <c r="F35" s="106">
        <f t="shared" si="1"/>
        <v>78.48</v>
      </c>
      <c r="G35" s="106">
        <f t="shared" si="2"/>
        <v>78.48</v>
      </c>
      <c r="H35" s="106">
        <v>78.48</v>
      </c>
      <c r="I35" s="86">
        <v>0</v>
      </c>
      <c r="J35" s="106">
        <f t="shared" si="3"/>
        <v>0</v>
      </c>
      <c r="K35" s="106">
        <v>0</v>
      </c>
      <c r="L35" s="86">
        <v>0</v>
      </c>
      <c r="M35" s="106">
        <f t="shared" si="4"/>
        <v>0</v>
      </c>
      <c r="N35" s="106">
        <v>0</v>
      </c>
      <c r="O35" s="86">
        <v>0</v>
      </c>
      <c r="P35" s="87">
        <f t="shared" si="5"/>
        <v>0</v>
      </c>
      <c r="Q35" s="106">
        <f t="shared" si="6"/>
        <v>0</v>
      </c>
      <c r="R35" s="106">
        <v>0</v>
      </c>
      <c r="S35" s="86">
        <v>0</v>
      </c>
      <c r="T35" s="106">
        <f t="shared" si="7"/>
        <v>0</v>
      </c>
      <c r="U35" s="106">
        <v>0</v>
      </c>
      <c r="V35" s="106">
        <v>0</v>
      </c>
      <c r="W35" s="106">
        <f t="shared" si="8"/>
        <v>0</v>
      </c>
      <c r="X35" s="106">
        <v>0</v>
      </c>
      <c r="Y35" s="86">
        <v>0</v>
      </c>
      <c r="Z35" s="87">
        <f t="shared" si="9"/>
        <v>0</v>
      </c>
      <c r="AA35" s="106">
        <f t="shared" si="10"/>
        <v>0</v>
      </c>
      <c r="AB35" s="106">
        <v>0</v>
      </c>
      <c r="AC35" s="86">
        <v>0</v>
      </c>
      <c r="AD35" s="106">
        <f t="shared" si="11"/>
        <v>0</v>
      </c>
      <c r="AE35" s="106">
        <v>0</v>
      </c>
      <c r="AF35" s="86">
        <v>0</v>
      </c>
      <c r="AG35" s="106">
        <f t="shared" si="12"/>
        <v>0</v>
      </c>
      <c r="AH35" s="106">
        <v>0</v>
      </c>
      <c r="AI35" s="86">
        <v>0</v>
      </c>
      <c r="AJ35" s="106">
        <f t="shared" si="13"/>
        <v>0</v>
      </c>
      <c r="AK35" s="106">
        <v>0</v>
      </c>
      <c r="AL35" s="86">
        <v>0</v>
      </c>
      <c r="AM35" s="106">
        <f t="shared" si="14"/>
        <v>0</v>
      </c>
      <c r="AN35" s="106">
        <v>0</v>
      </c>
      <c r="AO35" s="86">
        <v>0</v>
      </c>
    </row>
    <row r="36" spans="1:41" ht="19.5" customHeight="1">
      <c r="A36" s="85" t="s">
        <v>196</v>
      </c>
      <c r="B36" s="85" t="s">
        <v>88</v>
      </c>
      <c r="C36" s="85" t="s">
        <v>119</v>
      </c>
      <c r="D36" s="85" t="s">
        <v>198</v>
      </c>
      <c r="E36" s="106">
        <f t="shared" si="0"/>
        <v>26.09</v>
      </c>
      <c r="F36" s="106">
        <f t="shared" si="1"/>
        <v>26.09</v>
      </c>
      <c r="G36" s="106">
        <f t="shared" si="2"/>
        <v>26.09</v>
      </c>
      <c r="H36" s="106">
        <v>26.09</v>
      </c>
      <c r="I36" s="86">
        <v>0</v>
      </c>
      <c r="J36" s="106">
        <f t="shared" si="3"/>
        <v>0</v>
      </c>
      <c r="K36" s="106">
        <v>0</v>
      </c>
      <c r="L36" s="86">
        <v>0</v>
      </c>
      <c r="M36" s="106">
        <f t="shared" si="4"/>
        <v>0</v>
      </c>
      <c r="N36" s="106">
        <v>0</v>
      </c>
      <c r="O36" s="86">
        <v>0</v>
      </c>
      <c r="P36" s="87">
        <f t="shared" si="5"/>
        <v>0</v>
      </c>
      <c r="Q36" s="106">
        <f t="shared" si="6"/>
        <v>0</v>
      </c>
      <c r="R36" s="106">
        <v>0</v>
      </c>
      <c r="S36" s="86">
        <v>0</v>
      </c>
      <c r="T36" s="106">
        <f t="shared" si="7"/>
        <v>0</v>
      </c>
      <c r="U36" s="106">
        <v>0</v>
      </c>
      <c r="V36" s="106">
        <v>0</v>
      </c>
      <c r="W36" s="106">
        <f t="shared" si="8"/>
        <v>0</v>
      </c>
      <c r="X36" s="106">
        <v>0</v>
      </c>
      <c r="Y36" s="86">
        <v>0</v>
      </c>
      <c r="Z36" s="87">
        <f t="shared" si="9"/>
        <v>0</v>
      </c>
      <c r="AA36" s="106">
        <f t="shared" si="10"/>
        <v>0</v>
      </c>
      <c r="AB36" s="106">
        <v>0</v>
      </c>
      <c r="AC36" s="86">
        <v>0</v>
      </c>
      <c r="AD36" s="106">
        <f t="shared" si="11"/>
        <v>0</v>
      </c>
      <c r="AE36" s="106">
        <v>0</v>
      </c>
      <c r="AF36" s="86">
        <v>0</v>
      </c>
      <c r="AG36" s="106">
        <f t="shared" si="12"/>
        <v>0</v>
      </c>
      <c r="AH36" s="106">
        <v>0</v>
      </c>
      <c r="AI36" s="86">
        <v>0</v>
      </c>
      <c r="AJ36" s="106">
        <f t="shared" si="13"/>
        <v>0</v>
      </c>
      <c r="AK36" s="106">
        <v>0</v>
      </c>
      <c r="AL36" s="86">
        <v>0</v>
      </c>
      <c r="AM36" s="106">
        <f t="shared" si="14"/>
        <v>0</v>
      </c>
      <c r="AN36" s="106">
        <v>0</v>
      </c>
      <c r="AO36" s="86">
        <v>0</v>
      </c>
    </row>
    <row r="37" spans="1:41" ht="19.5" customHeight="1">
      <c r="A37" s="85" t="s">
        <v>196</v>
      </c>
      <c r="B37" s="85" t="s">
        <v>105</v>
      </c>
      <c r="C37" s="85" t="s">
        <v>119</v>
      </c>
      <c r="D37" s="85" t="s">
        <v>199</v>
      </c>
      <c r="E37" s="106">
        <f t="shared" si="0"/>
        <v>15.02</v>
      </c>
      <c r="F37" s="106">
        <f t="shared" si="1"/>
        <v>15.02</v>
      </c>
      <c r="G37" s="106">
        <f t="shared" si="2"/>
        <v>15.02</v>
      </c>
      <c r="H37" s="106">
        <v>15.02</v>
      </c>
      <c r="I37" s="86">
        <v>0</v>
      </c>
      <c r="J37" s="106">
        <f t="shared" si="3"/>
        <v>0</v>
      </c>
      <c r="K37" s="106">
        <v>0</v>
      </c>
      <c r="L37" s="86">
        <v>0</v>
      </c>
      <c r="M37" s="106">
        <f t="shared" si="4"/>
        <v>0</v>
      </c>
      <c r="N37" s="106">
        <v>0</v>
      </c>
      <c r="O37" s="86">
        <v>0</v>
      </c>
      <c r="P37" s="87">
        <f t="shared" si="5"/>
        <v>0</v>
      </c>
      <c r="Q37" s="106">
        <f t="shared" si="6"/>
        <v>0</v>
      </c>
      <c r="R37" s="106">
        <v>0</v>
      </c>
      <c r="S37" s="86">
        <v>0</v>
      </c>
      <c r="T37" s="106">
        <f t="shared" si="7"/>
        <v>0</v>
      </c>
      <c r="U37" s="106">
        <v>0</v>
      </c>
      <c r="V37" s="106">
        <v>0</v>
      </c>
      <c r="W37" s="106">
        <f t="shared" si="8"/>
        <v>0</v>
      </c>
      <c r="X37" s="106">
        <v>0</v>
      </c>
      <c r="Y37" s="86">
        <v>0</v>
      </c>
      <c r="Z37" s="87">
        <f t="shared" si="9"/>
        <v>0</v>
      </c>
      <c r="AA37" s="106">
        <f t="shared" si="10"/>
        <v>0</v>
      </c>
      <c r="AB37" s="106">
        <v>0</v>
      </c>
      <c r="AC37" s="86">
        <v>0</v>
      </c>
      <c r="AD37" s="106">
        <f t="shared" si="11"/>
        <v>0</v>
      </c>
      <c r="AE37" s="106">
        <v>0</v>
      </c>
      <c r="AF37" s="86">
        <v>0</v>
      </c>
      <c r="AG37" s="106">
        <f t="shared" si="12"/>
        <v>0</v>
      </c>
      <c r="AH37" s="106">
        <v>0</v>
      </c>
      <c r="AI37" s="86">
        <v>0</v>
      </c>
      <c r="AJ37" s="106">
        <f t="shared" si="13"/>
        <v>0</v>
      </c>
      <c r="AK37" s="106">
        <v>0</v>
      </c>
      <c r="AL37" s="86">
        <v>0</v>
      </c>
      <c r="AM37" s="106">
        <f t="shared" si="14"/>
        <v>0</v>
      </c>
      <c r="AN37" s="106">
        <v>0</v>
      </c>
      <c r="AO37" s="86">
        <v>0</v>
      </c>
    </row>
    <row r="38" spans="1:41" ht="19.5" customHeight="1">
      <c r="A38" s="85" t="s">
        <v>196</v>
      </c>
      <c r="B38" s="85" t="s">
        <v>102</v>
      </c>
      <c r="C38" s="85" t="s">
        <v>119</v>
      </c>
      <c r="D38" s="85" t="s">
        <v>200</v>
      </c>
      <c r="E38" s="106">
        <f t="shared" si="0"/>
        <v>1.08</v>
      </c>
      <c r="F38" s="106">
        <f t="shared" si="1"/>
        <v>1.08</v>
      </c>
      <c r="G38" s="106">
        <f t="shared" si="2"/>
        <v>1.08</v>
      </c>
      <c r="H38" s="106">
        <v>1.08</v>
      </c>
      <c r="I38" s="86">
        <v>0</v>
      </c>
      <c r="J38" s="106">
        <f t="shared" si="3"/>
        <v>0</v>
      </c>
      <c r="K38" s="106">
        <v>0</v>
      </c>
      <c r="L38" s="86">
        <v>0</v>
      </c>
      <c r="M38" s="106">
        <f t="shared" si="4"/>
        <v>0</v>
      </c>
      <c r="N38" s="106">
        <v>0</v>
      </c>
      <c r="O38" s="86">
        <v>0</v>
      </c>
      <c r="P38" s="87">
        <f t="shared" si="5"/>
        <v>0</v>
      </c>
      <c r="Q38" s="106">
        <f t="shared" si="6"/>
        <v>0</v>
      </c>
      <c r="R38" s="106">
        <v>0</v>
      </c>
      <c r="S38" s="86">
        <v>0</v>
      </c>
      <c r="T38" s="106">
        <f t="shared" si="7"/>
        <v>0</v>
      </c>
      <c r="U38" s="106">
        <v>0</v>
      </c>
      <c r="V38" s="106">
        <v>0</v>
      </c>
      <c r="W38" s="106">
        <f t="shared" si="8"/>
        <v>0</v>
      </c>
      <c r="X38" s="106">
        <v>0</v>
      </c>
      <c r="Y38" s="86">
        <v>0</v>
      </c>
      <c r="Z38" s="87">
        <f t="shared" si="9"/>
        <v>0</v>
      </c>
      <c r="AA38" s="106">
        <f t="shared" si="10"/>
        <v>0</v>
      </c>
      <c r="AB38" s="106">
        <v>0</v>
      </c>
      <c r="AC38" s="86">
        <v>0</v>
      </c>
      <c r="AD38" s="106">
        <f t="shared" si="11"/>
        <v>0</v>
      </c>
      <c r="AE38" s="106">
        <v>0</v>
      </c>
      <c r="AF38" s="86">
        <v>0</v>
      </c>
      <c r="AG38" s="106">
        <f t="shared" si="12"/>
        <v>0</v>
      </c>
      <c r="AH38" s="106">
        <v>0</v>
      </c>
      <c r="AI38" s="86">
        <v>0</v>
      </c>
      <c r="AJ38" s="106">
        <f t="shared" si="13"/>
        <v>0</v>
      </c>
      <c r="AK38" s="106">
        <v>0</v>
      </c>
      <c r="AL38" s="86">
        <v>0</v>
      </c>
      <c r="AM38" s="106">
        <f t="shared" si="14"/>
        <v>0</v>
      </c>
      <c r="AN38" s="106">
        <v>0</v>
      </c>
      <c r="AO38" s="86">
        <v>0</v>
      </c>
    </row>
    <row r="39" spans="1:41" ht="19.5" customHeight="1">
      <c r="A39" s="85" t="s">
        <v>38</v>
      </c>
      <c r="B39" s="85" t="s">
        <v>38</v>
      </c>
      <c r="C39" s="85" t="s">
        <v>38</v>
      </c>
      <c r="D39" s="85" t="s">
        <v>201</v>
      </c>
      <c r="E39" s="106">
        <f t="shared" si="0"/>
        <v>147.59</v>
      </c>
      <c r="F39" s="106">
        <f t="shared" si="1"/>
        <v>147.59</v>
      </c>
      <c r="G39" s="106">
        <f t="shared" si="2"/>
        <v>147.59</v>
      </c>
      <c r="H39" s="106">
        <v>45.09</v>
      </c>
      <c r="I39" s="86">
        <v>102.5</v>
      </c>
      <c r="J39" s="106">
        <f t="shared" si="3"/>
        <v>0</v>
      </c>
      <c r="K39" s="106">
        <v>0</v>
      </c>
      <c r="L39" s="86">
        <v>0</v>
      </c>
      <c r="M39" s="106">
        <f t="shared" si="4"/>
        <v>0</v>
      </c>
      <c r="N39" s="106">
        <v>0</v>
      </c>
      <c r="O39" s="86">
        <v>0</v>
      </c>
      <c r="P39" s="87">
        <f t="shared" si="5"/>
        <v>0</v>
      </c>
      <c r="Q39" s="106">
        <f t="shared" si="6"/>
        <v>0</v>
      </c>
      <c r="R39" s="106">
        <v>0</v>
      </c>
      <c r="S39" s="86">
        <v>0</v>
      </c>
      <c r="T39" s="106">
        <f t="shared" si="7"/>
        <v>0</v>
      </c>
      <c r="U39" s="106">
        <v>0</v>
      </c>
      <c r="V39" s="106">
        <v>0</v>
      </c>
      <c r="W39" s="106">
        <f t="shared" si="8"/>
        <v>0</v>
      </c>
      <c r="X39" s="106">
        <v>0</v>
      </c>
      <c r="Y39" s="86">
        <v>0</v>
      </c>
      <c r="Z39" s="87">
        <f t="shared" si="9"/>
        <v>0</v>
      </c>
      <c r="AA39" s="106">
        <f t="shared" si="10"/>
        <v>0</v>
      </c>
      <c r="AB39" s="106">
        <v>0</v>
      </c>
      <c r="AC39" s="86">
        <v>0</v>
      </c>
      <c r="AD39" s="106">
        <f t="shared" si="11"/>
        <v>0</v>
      </c>
      <c r="AE39" s="106">
        <v>0</v>
      </c>
      <c r="AF39" s="86">
        <v>0</v>
      </c>
      <c r="AG39" s="106">
        <f t="shared" si="12"/>
        <v>0</v>
      </c>
      <c r="AH39" s="106">
        <v>0</v>
      </c>
      <c r="AI39" s="86">
        <v>0</v>
      </c>
      <c r="AJ39" s="106">
        <f t="shared" si="13"/>
        <v>0</v>
      </c>
      <c r="AK39" s="106">
        <v>0</v>
      </c>
      <c r="AL39" s="86">
        <v>0</v>
      </c>
      <c r="AM39" s="106">
        <f t="shared" si="14"/>
        <v>0</v>
      </c>
      <c r="AN39" s="106">
        <v>0</v>
      </c>
      <c r="AO39" s="86">
        <v>0</v>
      </c>
    </row>
    <row r="40" spans="1:41" ht="19.5" customHeight="1">
      <c r="A40" s="85" t="s">
        <v>202</v>
      </c>
      <c r="B40" s="85" t="s">
        <v>85</v>
      </c>
      <c r="C40" s="85" t="s">
        <v>119</v>
      </c>
      <c r="D40" s="85" t="s">
        <v>203</v>
      </c>
      <c r="E40" s="106">
        <f t="shared" si="0"/>
        <v>34.99</v>
      </c>
      <c r="F40" s="106">
        <f t="shared" si="1"/>
        <v>34.99</v>
      </c>
      <c r="G40" s="106">
        <f t="shared" si="2"/>
        <v>34.99</v>
      </c>
      <c r="H40" s="106">
        <v>34.99</v>
      </c>
      <c r="I40" s="86">
        <v>0</v>
      </c>
      <c r="J40" s="106">
        <f t="shared" si="3"/>
        <v>0</v>
      </c>
      <c r="K40" s="106">
        <v>0</v>
      </c>
      <c r="L40" s="86">
        <v>0</v>
      </c>
      <c r="M40" s="106">
        <f t="shared" si="4"/>
        <v>0</v>
      </c>
      <c r="N40" s="106">
        <v>0</v>
      </c>
      <c r="O40" s="86">
        <v>0</v>
      </c>
      <c r="P40" s="87">
        <f t="shared" si="5"/>
        <v>0</v>
      </c>
      <c r="Q40" s="106">
        <f t="shared" si="6"/>
        <v>0</v>
      </c>
      <c r="R40" s="106">
        <v>0</v>
      </c>
      <c r="S40" s="86">
        <v>0</v>
      </c>
      <c r="T40" s="106">
        <f t="shared" si="7"/>
        <v>0</v>
      </c>
      <c r="U40" s="106">
        <v>0</v>
      </c>
      <c r="V40" s="106">
        <v>0</v>
      </c>
      <c r="W40" s="106">
        <f t="shared" si="8"/>
        <v>0</v>
      </c>
      <c r="X40" s="106">
        <v>0</v>
      </c>
      <c r="Y40" s="86">
        <v>0</v>
      </c>
      <c r="Z40" s="87">
        <f t="shared" si="9"/>
        <v>0</v>
      </c>
      <c r="AA40" s="106">
        <f t="shared" si="10"/>
        <v>0</v>
      </c>
      <c r="AB40" s="106">
        <v>0</v>
      </c>
      <c r="AC40" s="86">
        <v>0</v>
      </c>
      <c r="AD40" s="106">
        <f t="shared" si="11"/>
        <v>0</v>
      </c>
      <c r="AE40" s="106">
        <v>0</v>
      </c>
      <c r="AF40" s="86">
        <v>0</v>
      </c>
      <c r="AG40" s="106">
        <f t="shared" si="12"/>
        <v>0</v>
      </c>
      <c r="AH40" s="106">
        <v>0</v>
      </c>
      <c r="AI40" s="86">
        <v>0</v>
      </c>
      <c r="AJ40" s="106">
        <f t="shared" si="13"/>
        <v>0</v>
      </c>
      <c r="AK40" s="106">
        <v>0</v>
      </c>
      <c r="AL40" s="86">
        <v>0</v>
      </c>
      <c r="AM40" s="106">
        <f t="shared" si="14"/>
        <v>0</v>
      </c>
      <c r="AN40" s="106">
        <v>0</v>
      </c>
      <c r="AO40" s="86">
        <v>0</v>
      </c>
    </row>
    <row r="41" spans="1:41" ht="19.5" customHeight="1">
      <c r="A41" s="85" t="s">
        <v>202</v>
      </c>
      <c r="B41" s="85" t="s">
        <v>100</v>
      </c>
      <c r="C41" s="85" t="s">
        <v>119</v>
      </c>
      <c r="D41" s="85" t="s">
        <v>209</v>
      </c>
      <c r="E41" s="106">
        <f t="shared" si="0"/>
        <v>10</v>
      </c>
      <c r="F41" s="106">
        <f t="shared" si="1"/>
        <v>10</v>
      </c>
      <c r="G41" s="106">
        <f t="shared" si="2"/>
        <v>10</v>
      </c>
      <c r="H41" s="106">
        <v>10</v>
      </c>
      <c r="I41" s="86">
        <v>0</v>
      </c>
      <c r="J41" s="106">
        <f t="shared" si="3"/>
        <v>0</v>
      </c>
      <c r="K41" s="106">
        <v>0</v>
      </c>
      <c r="L41" s="86">
        <v>0</v>
      </c>
      <c r="M41" s="106">
        <f t="shared" si="4"/>
        <v>0</v>
      </c>
      <c r="N41" s="106">
        <v>0</v>
      </c>
      <c r="O41" s="86">
        <v>0</v>
      </c>
      <c r="P41" s="87">
        <f t="shared" si="5"/>
        <v>0</v>
      </c>
      <c r="Q41" s="106">
        <f t="shared" si="6"/>
        <v>0</v>
      </c>
      <c r="R41" s="106">
        <v>0</v>
      </c>
      <c r="S41" s="86">
        <v>0</v>
      </c>
      <c r="T41" s="106">
        <f t="shared" si="7"/>
        <v>0</v>
      </c>
      <c r="U41" s="106">
        <v>0</v>
      </c>
      <c r="V41" s="106">
        <v>0</v>
      </c>
      <c r="W41" s="106">
        <f t="shared" si="8"/>
        <v>0</v>
      </c>
      <c r="X41" s="106">
        <v>0</v>
      </c>
      <c r="Y41" s="86">
        <v>0</v>
      </c>
      <c r="Z41" s="87">
        <f t="shared" si="9"/>
        <v>0</v>
      </c>
      <c r="AA41" s="106">
        <f t="shared" si="10"/>
        <v>0</v>
      </c>
      <c r="AB41" s="106">
        <v>0</v>
      </c>
      <c r="AC41" s="86">
        <v>0</v>
      </c>
      <c r="AD41" s="106">
        <f t="shared" si="11"/>
        <v>0</v>
      </c>
      <c r="AE41" s="106">
        <v>0</v>
      </c>
      <c r="AF41" s="86">
        <v>0</v>
      </c>
      <c r="AG41" s="106">
        <f t="shared" si="12"/>
        <v>0</v>
      </c>
      <c r="AH41" s="106">
        <v>0</v>
      </c>
      <c r="AI41" s="86">
        <v>0</v>
      </c>
      <c r="AJ41" s="106">
        <f t="shared" si="13"/>
        <v>0</v>
      </c>
      <c r="AK41" s="106">
        <v>0</v>
      </c>
      <c r="AL41" s="86">
        <v>0</v>
      </c>
      <c r="AM41" s="106">
        <f t="shared" si="14"/>
        <v>0</v>
      </c>
      <c r="AN41" s="106">
        <v>0</v>
      </c>
      <c r="AO41" s="86">
        <v>0</v>
      </c>
    </row>
    <row r="42" spans="1:41" ht="19.5" customHeight="1">
      <c r="A42" s="85" t="s">
        <v>202</v>
      </c>
      <c r="B42" s="85" t="s">
        <v>102</v>
      </c>
      <c r="C42" s="85" t="s">
        <v>119</v>
      </c>
      <c r="D42" s="85" t="s">
        <v>210</v>
      </c>
      <c r="E42" s="106">
        <f t="shared" si="0"/>
        <v>102.6</v>
      </c>
      <c r="F42" s="106">
        <f t="shared" si="1"/>
        <v>102.6</v>
      </c>
      <c r="G42" s="106">
        <f t="shared" si="2"/>
        <v>102.6</v>
      </c>
      <c r="H42" s="106">
        <v>0.1</v>
      </c>
      <c r="I42" s="86">
        <v>102.5</v>
      </c>
      <c r="J42" s="106">
        <f t="shared" si="3"/>
        <v>0</v>
      </c>
      <c r="K42" s="106">
        <v>0</v>
      </c>
      <c r="L42" s="86">
        <v>0</v>
      </c>
      <c r="M42" s="106">
        <f t="shared" si="4"/>
        <v>0</v>
      </c>
      <c r="N42" s="106">
        <v>0</v>
      </c>
      <c r="O42" s="86">
        <v>0</v>
      </c>
      <c r="P42" s="87">
        <f t="shared" si="5"/>
        <v>0</v>
      </c>
      <c r="Q42" s="106">
        <f t="shared" si="6"/>
        <v>0</v>
      </c>
      <c r="R42" s="106">
        <v>0</v>
      </c>
      <c r="S42" s="86">
        <v>0</v>
      </c>
      <c r="T42" s="106">
        <f t="shared" si="7"/>
        <v>0</v>
      </c>
      <c r="U42" s="106">
        <v>0</v>
      </c>
      <c r="V42" s="106">
        <v>0</v>
      </c>
      <c r="W42" s="106">
        <f t="shared" si="8"/>
        <v>0</v>
      </c>
      <c r="X42" s="106">
        <v>0</v>
      </c>
      <c r="Y42" s="86">
        <v>0</v>
      </c>
      <c r="Z42" s="87">
        <f t="shared" si="9"/>
        <v>0</v>
      </c>
      <c r="AA42" s="106">
        <f t="shared" si="10"/>
        <v>0</v>
      </c>
      <c r="AB42" s="106">
        <v>0</v>
      </c>
      <c r="AC42" s="86">
        <v>0</v>
      </c>
      <c r="AD42" s="106">
        <f t="shared" si="11"/>
        <v>0</v>
      </c>
      <c r="AE42" s="106">
        <v>0</v>
      </c>
      <c r="AF42" s="86">
        <v>0</v>
      </c>
      <c r="AG42" s="106">
        <f t="shared" si="12"/>
        <v>0</v>
      </c>
      <c r="AH42" s="106">
        <v>0</v>
      </c>
      <c r="AI42" s="86">
        <v>0</v>
      </c>
      <c r="AJ42" s="106">
        <f t="shared" si="13"/>
        <v>0</v>
      </c>
      <c r="AK42" s="106">
        <v>0</v>
      </c>
      <c r="AL42" s="86">
        <v>0</v>
      </c>
      <c r="AM42" s="106">
        <f t="shared" si="14"/>
        <v>0</v>
      </c>
      <c r="AN42" s="106">
        <v>0</v>
      </c>
      <c r="AO42" s="86">
        <v>0</v>
      </c>
    </row>
    <row r="43" spans="1:41" ht="19.5" customHeight="1">
      <c r="A43" s="85" t="s">
        <v>38</v>
      </c>
      <c r="B43" s="85" t="s">
        <v>38</v>
      </c>
      <c r="C43" s="85" t="s">
        <v>38</v>
      </c>
      <c r="D43" s="85" t="s">
        <v>217</v>
      </c>
      <c r="E43" s="106">
        <f t="shared" si="0"/>
        <v>0.05</v>
      </c>
      <c r="F43" s="106">
        <f t="shared" si="1"/>
        <v>0.05</v>
      </c>
      <c r="G43" s="106">
        <f t="shared" si="2"/>
        <v>0.05</v>
      </c>
      <c r="H43" s="106">
        <v>0.05</v>
      </c>
      <c r="I43" s="86">
        <v>0</v>
      </c>
      <c r="J43" s="106">
        <f t="shared" si="3"/>
        <v>0</v>
      </c>
      <c r="K43" s="106">
        <v>0</v>
      </c>
      <c r="L43" s="86">
        <v>0</v>
      </c>
      <c r="M43" s="106">
        <f t="shared" si="4"/>
        <v>0</v>
      </c>
      <c r="N43" s="106">
        <v>0</v>
      </c>
      <c r="O43" s="86">
        <v>0</v>
      </c>
      <c r="P43" s="87">
        <f t="shared" si="5"/>
        <v>0</v>
      </c>
      <c r="Q43" s="106">
        <f t="shared" si="6"/>
        <v>0</v>
      </c>
      <c r="R43" s="106">
        <v>0</v>
      </c>
      <c r="S43" s="86">
        <v>0</v>
      </c>
      <c r="T43" s="106">
        <f t="shared" si="7"/>
        <v>0</v>
      </c>
      <c r="U43" s="106">
        <v>0</v>
      </c>
      <c r="V43" s="106">
        <v>0</v>
      </c>
      <c r="W43" s="106">
        <f t="shared" si="8"/>
        <v>0</v>
      </c>
      <c r="X43" s="106">
        <v>0</v>
      </c>
      <c r="Y43" s="86">
        <v>0</v>
      </c>
      <c r="Z43" s="87">
        <f t="shared" si="9"/>
        <v>0</v>
      </c>
      <c r="AA43" s="106">
        <f t="shared" si="10"/>
        <v>0</v>
      </c>
      <c r="AB43" s="106">
        <v>0</v>
      </c>
      <c r="AC43" s="86">
        <v>0</v>
      </c>
      <c r="AD43" s="106">
        <f t="shared" si="11"/>
        <v>0</v>
      </c>
      <c r="AE43" s="106">
        <v>0</v>
      </c>
      <c r="AF43" s="86">
        <v>0</v>
      </c>
      <c r="AG43" s="106">
        <f t="shared" si="12"/>
        <v>0</v>
      </c>
      <c r="AH43" s="106">
        <v>0</v>
      </c>
      <c r="AI43" s="86">
        <v>0</v>
      </c>
      <c r="AJ43" s="106">
        <f t="shared" si="13"/>
        <v>0</v>
      </c>
      <c r="AK43" s="106">
        <v>0</v>
      </c>
      <c r="AL43" s="86">
        <v>0</v>
      </c>
      <c r="AM43" s="106">
        <f t="shared" si="14"/>
        <v>0</v>
      </c>
      <c r="AN43" s="106">
        <v>0</v>
      </c>
      <c r="AO43" s="86">
        <v>0</v>
      </c>
    </row>
    <row r="44" spans="1:41" ht="19.5" customHeight="1">
      <c r="A44" s="85" t="s">
        <v>218</v>
      </c>
      <c r="B44" s="85" t="s">
        <v>85</v>
      </c>
      <c r="C44" s="85" t="s">
        <v>119</v>
      </c>
      <c r="D44" s="85" t="s">
        <v>219</v>
      </c>
      <c r="E44" s="106">
        <f t="shared" si="0"/>
        <v>0.05</v>
      </c>
      <c r="F44" s="106">
        <f t="shared" si="1"/>
        <v>0.05</v>
      </c>
      <c r="G44" s="106">
        <f t="shared" si="2"/>
        <v>0.05</v>
      </c>
      <c r="H44" s="106">
        <v>0.05</v>
      </c>
      <c r="I44" s="86">
        <v>0</v>
      </c>
      <c r="J44" s="106">
        <f t="shared" si="3"/>
        <v>0</v>
      </c>
      <c r="K44" s="106">
        <v>0</v>
      </c>
      <c r="L44" s="86">
        <v>0</v>
      </c>
      <c r="M44" s="106">
        <f t="shared" si="4"/>
        <v>0</v>
      </c>
      <c r="N44" s="106">
        <v>0</v>
      </c>
      <c r="O44" s="86">
        <v>0</v>
      </c>
      <c r="P44" s="87">
        <f t="shared" si="5"/>
        <v>0</v>
      </c>
      <c r="Q44" s="106">
        <f t="shared" si="6"/>
        <v>0</v>
      </c>
      <c r="R44" s="106">
        <v>0</v>
      </c>
      <c r="S44" s="86">
        <v>0</v>
      </c>
      <c r="T44" s="106">
        <f t="shared" si="7"/>
        <v>0</v>
      </c>
      <c r="U44" s="106">
        <v>0</v>
      </c>
      <c r="V44" s="106">
        <v>0</v>
      </c>
      <c r="W44" s="106">
        <f t="shared" si="8"/>
        <v>0</v>
      </c>
      <c r="X44" s="106">
        <v>0</v>
      </c>
      <c r="Y44" s="86">
        <v>0</v>
      </c>
      <c r="Z44" s="87">
        <f t="shared" si="9"/>
        <v>0</v>
      </c>
      <c r="AA44" s="106">
        <f t="shared" si="10"/>
        <v>0</v>
      </c>
      <c r="AB44" s="106">
        <v>0</v>
      </c>
      <c r="AC44" s="86">
        <v>0</v>
      </c>
      <c r="AD44" s="106">
        <f t="shared" si="11"/>
        <v>0</v>
      </c>
      <c r="AE44" s="106">
        <v>0</v>
      </c>
      <c r="AF44" s="86">
        <v>0</v>
      </c>
      <c r="AG44" s="106">
        <f t="shared" si="12"/>
        <v>0</v>
      </c>
      <c r="AH44" s="106">
        <v>0</v>
      </c>
      <c r="AI44" s="86">
        <v>0</v>
      </c>
      <c r="AJ44" s="106">
        <f t="shared" si="13"/>
        <v>0</v>
      </c>
      <c r="AK44" s="106">
        <v>0</v>
      </c>
      <c r="AL44" s="86">
        <v>0</v>
      </c>
      <c r="AM44" s="106">
        <f t="shared" si="14"/>
        <v>0</v>
      </c>
      <c r="AN44" s="106">
        <v>0</v>
      </c>
      <c r="AO44" s="86">
        <v>0</v>
      </c>
    </row>
    <row r="45" spans="1:41" ht="19.5" customHeight="1">
      <c r="A45" s="85" t="s">
        <v>38</v>
      </c>
      <c r="B45" s="85" t="s">
        <v>38</v>
      </c>
      <c r="C45" s="85" t="s">
        <v>38</v>
      </c>
      <c r="D45" s="85" t="s">
        <v>120</v>
      </c>
      <c r="E45" s="106">
        <f t="shared" si="0"/>
        <v>514.9300000000001</v>
      </c>
      <c r="F45" s="106">
        <f t="shared" si="1"/>
        <v>514.9300000000001</v>
      </c>
      <c r="G45" s="106">
        <f t="shared" si="2"/>
        <v>514.9300000000001</v>
      </c>
      <c r="H45" s="106">
        <v>469.93</v>
      </c>
      <c r="I45" s="86">
        <v>45</v>
      </c>
      <c r="J45" s="106">
        <f t="shared" si="3"/>
        <v>0</v>
      </c>
      <c r="K45" s="106">
        <v>0</v>
      </c>
      <c r="L45" s="86">
        <v>0</v>
      </c>
      <c r="M45" s="106">
        <f t="shared" si="4"/>
        <v>0</v>
      </c>
      <c r="N45" s="106">
        <v>0</v>
      </c>
      <c r="O45" s="86">
        <v>0</v>
      </c>
      <c r="P45" s="87">
        <f t="shared" si="5"/>
        <v>0</v>
      </c>
      <c r="Q45" s="106">
        <f t="shared" si="6"/>
        <v>0</v>
      </c>
      <c r="R45" s="106">
        <v>0</v>
      </c>
      <c r="S45" s="86">
        <v>0</v>
      </c>
      <c r="T45" s="106">
        <f t="shared" si="7"/>
        <v>0</v>
      </c>
      <c r="U45" s="106">
        <v>0</v>
      </c>
      <c r="V45" s="106">
        <v>0</v>
      </c>
      <c r="W45" s="106">
        <f t="shared" si="8"/>
        <v>0</v>
      </c>
      <c r="X45" s="106">
        <v>0</v>
      </c>
      <c r="Y45" s="86">
        <v>0</v>
      </c>
      <c r="Z45" s="87">
        <f t="shared" si="9"/>
        <v>0</v>
      </c>
      <c r="AA45" s="106">
        <f t="shared" si="10"/>
        <v>0</v>
      </c>
      <c r="AB45" s="106">
        <v>0</v>
      </c>
      <c r="AC45" s="86">
        <v>0</v>
      </c>
      <c r="AD45" s="106">
        <f t="shared" si="11"/>
        <v>0</v>
      </c>
      <c r="AE45" s="106">
        <v>0</v>
      </c>
      <c r="AF45" s="86">
        <v>0</v>
      </c>
      <c r="AG45" s="106">
        <f t="shared" si="12"/>
        <v>0</v>
      </c>
      <c r="AH45" s="106">
        <v>0</v>
      </c>
      <c r="AI45" s="86">
        <v>0</v>
      </c>
      <c r="AJ45" s="106">
        <f t="shared" si="13"/>
        <v>0</v>
      </c>
      <c r="AK45" s="106">
        <v>0</v>
      </c>
      <c r="AL45" s="86">
        <v>0</v>
      </c>
      <c r="AM45" s="106">
        <f t="shared" si="14"/>
        <v>0</v>
      </c>
      <c r="AN45" s="106">
        <v>0</v>
      </c>
      <c r="AO45" s="86">
        <v>0</v>
      </c>
    </row>
    <row r="46" spans="1:41" ht="19.5" customHeight="1">
      <c r="A46" s="85" t="s">
        <v>38</v>
      </c>
      <c r="B46" s="85" t="s">
        <v>38</v>
      </c>
      <c r="C46" s="85" t="s">
        <v>38</v>
      </c>
      <c r="D46" s="85" t="s">
        <v>121</v>
      </c>
      <c r="E46" s="106">
        <f t="shared" si="0"/>
        <v>514.9300000000001</v>
      </c>
      <c r="F46" s="106">
        <f t="shared" si="1"/>
        <v>514.9300000000001</v>
      </c>
      <c r="G46" s="106">
        <f t="shared" si="2"/>
        <v>514.9300000000001</v>
      </c>
      <c r="H46" s="106">
        <v>469.93</v>
      </c>
      <c r="I46" s="86">
        <v>45</v>
      </c>
      <c r="J46" s="106">
        <f t="shared" si="3"/>
        <v>0</v>
      </c>
      <c r="K46" s="106">
        <v>0</v>
      </c>
      <c r="L46" s="86">
        <v>0</v>
      </c>
      <c r="M46" s="106">
        <f t="shared" si="4"/>
        <v>0</v>
      </c>
      <c r="N46" s="106">
        <v>0</v>
      </c>
      <c r="O46" s="86">
        <v>0</v>
      </c>
      <c r="P46" s="87">
        <f t="shared" si="5"/>
        <v>0</v>
      </c>
      <c r="Q46" s="106">
        <f t="shared" si="6"/>
        <v>0</v>
      </c>
      <c r="R46" s="106">
        <v>0</v>
      </c>
      <c r="S46" s="86">
        <v>0</v>
      </c>
      <c r="T46" s="106">
        <f t="shared" si="7"/>
        <v>0</v>
      </c>
      <c r="U46" s="106">
        <v>0</v>
      </c>
      <c r="V46" s="106">
        <v>0</v>
      </c>
      <c r="W46" s="106">
        <f t="shared" si="8"/>
        <v>0</v>
      </c>
      <c r="X46" s="106">
        <v>0</v>
      </c>
      <c r="Y46" s="86">
        <v>0</v>
      </c>
      <c r="Z46" s="87">
        <f t="shared" si="9"/>
        <v>0</v>
      </c>
      <c r="AA46" s="106">
        <f t="shared" si="10"/>
        <v>0</v>
      </c>
      <c r="AB46" s="106">
        <v>0</v>
      </c>
      <c r="AC46" s="86">
        <v>0</v>
      </c>
      <c r="AD46" s="106">
        <f t="shared" si="11"/>
        <v>0</v>
      </c>
      <c r="AE46" s="106">
        <v>0</v>
      </c>
      <c r="AF46" s="86">
        <v>0</v>
      </c>
      <c r="AG46" s="106">
        <f t="shared" si="12"/>
        <v>0</v>
      </c>
      <c r="AH46" s="106">
        <v>0</v>
      </c>
      <c r="AI46" s="86">
        <v>0</v>
      </c>
      <c r="AJ46" s="106">
        <f t="shared" si="13"/>
        <v>0</v>
      </c>
      <c r="AK46" s="106">
        <v>0</v>
      </c>
      <c r="AL46" s="86">
        <v>0</v>
      </c>
      <c r="AM46" s="106">
        <f t="shared" si="14"/>
        <v>0</v>
      </c>
      <c r="AN46" s="106">
        <v>0</v>
      </c>
      <c r="AO46" s="86">
        <v>0</v>
      </c>
    </row>
    <row r="47" spans="1:41" ht="19.5" customHeight="1">
      <c r="A47" s="85" t="s">
        <v>38</v>
      </c>
      <c r="B47" s="85" t="s">
        <v>38</v>
      </c>
      <c r="C47" s="85" t="s">
        <v>38</v>
      </c>
      <c r="D47" s="85" t="s">
        <v>222</v>
      </c>
      <c r="E47" s="106">
        <f t="shared" si="0"/>
        <v>514.8</v>
      </c>
      <c r="F47" s="106">
        <f t="shared" si="1"/>
        <v>514.8</v>
      </c>
      <c r="G47" s="106">
        <f t="shared" si="2"/>
        <v>514.8</v>
      </c>
      <c r="H47" s="106">
        <v>469.8</v>
      </c>
      <c r="I47" s="86">
        <v>45</v>
      </c>
      <c r="J47" s="106">
        <f t="shared" si="3"/>
        <v>0</v>
      </c>
      <c r="K47" s="106">
        <v>0</v>
      </c>
      <c r="L47" s="86">
        <v>0</v>
      </c>
      <c r="M47" s="106">
        <f t="shared" si="4"/>
        <v>0</v>
      </c>
      <c r="N47" s="106">
        <v>0</v>
      </c>
      <c r="O47" s="86">
        <v>0</v>
      </c>
      <c r="P47" s="87">
        <f t="shared" si="5"/>
        <v>0</v>
      </c>
      <c r="Q47" s="106">
        <f t="shared" si="6"/>
        <v>0</v>
      </c>
      <c r="R47" s="106">
        <v>0</v>
      </c>
      <c r="S47" s="86">
        <v>0</v>
      </c>
      <c r="T47" s="106">
        <f t="shared" si="7"/>
        <v>0</v>
      </c>
      <c r="U47" s="106">
        <v>0</v>
      </c>
      <c r="V47" s="106">
        <v>0</v>
      </c>
      <c r="W47" s="106">
        <f t="shared" si="8"/>
        <v>0</v>
      </c>
      <c r="X47" s="106">
        <v>0</v>
      </c>
      <c r="Y47" s="86">
        <v>0</v>
      </c>
      <c r="Z47" s="87">
        <f t="shared" si="9"/>
        <v>0</v>
      </c>
      <c r="AA47" s="106">
        <f t="shared" si="10"/>
        <v>0</v>
      </c>
      <c r="AB47" s="106">
        <v>0</v>
      </c>
      <c r="AC47" s="86">
        <v>0</v>
      </c>
      <c r="AD47" s="106">
        <f t="shared" si="11"/>
        <v>0</v>
      </c>
      <c r="AE47" s="106">
        <v>0</v>
      </c>
      <c r="AF47" s="86">
        <v>0</v>
      </c>
      <c r="AG47" s="106">
        <f t="shared" si="12"/>
        <v>0</v>
      </c>
      <c r="AH47" s="106">
        <v>0</v>
      </c>
      <c r="AI47" s="86">
        <v>0</v>
      </c>
      <c r="AJ47" s="106">
        <f t="shared" si="13"/>
        <v>0</v>
      </c>
      <c r="AK47" s="106">
        <v>0</v>
      </c>
      <c r="AL47" s="86">
        <v>0</v>
      </c>
      <c r="AM47" s="106">
        <f t="shared" si="14"/>
        <v>0</v>
      </c>
      <c r="AN47" s="106">
        <v>0</v>
      </c>
      <c r="AO47" s="86">
        <v>0</v>
      </c>
    </row>
    <row r="48" spans="1:41" ht="19.5" customHeight="1">
      <c r="A48" s="85" t="s">
        <v>223</v>
      </c>
      <c r="B48" s="85" t="s">
        <v>85</v>
      </c>
      <c r="C48" s="85" t="s">
        <v>122</v>
      </c>
      <c r="D48" s="85" t="s">
        <v>224</v>
      </c>
      <c r="E48" s="106">
        <f t="shared" si="0"/>
        <v>387.95</v>
      </c>
      <c r="F48" s="106">
        <f t="shared" si="1"/>
        <v>387.95</v>
      </c>
      <c r="G48" s="106">
        <f t="shared" si="2"/>
        <v>387.95</v>
      </c>
      <c r="H48" s="106">
        <v>387.95</v>
      </c>
      <c r="I48" s="86">
        <v>0</v>
      </c>
      <c r="J48" s="106">
        <f t="shared" si="3"/>
        <v>0</v>
      </c>
      <c r="K48" s="106">
        <v>0</v>
      </c>
      <c r="L48" s="86">
        <v>0</v>
      </c>
      <c r="M48" s="106">
        <f t="shared" si="4"/>
        <v>0</v>
      </c>
      <c r="N48" s="106">
        <v>0</v>
      </c>
      <c r="O48" s="86">
        <v>0</v>
      </c>
      <c r="P48" s="87">
        <f t="shared" si="5"/>
        <v>0</v>
      </c>
      <c r="Q48" s="106">
        <f t="shared" si="6"/>
        <v>0</v>
      </c>
      <c r="R48" s="106">
        <v>0</v>
      </c>
      <c r="S48" s="86">
        <v>0</v>
      </c>
      <c r="T48" s="106">
        <f t="shared" si="7"/>
        <v>0</v>
      </c>
      <c r="U48" s="106">
        <v>0</v>
      </c>
      <c r="V48" s="106">
        <v>0</v>
      </c>
      <c r="W48" s="106">
        <f t="shared" si="8"/>
        <v>0</v>
      </c>
      <c r="X48" s="106">
        <v>0</v>
      </c>
      <c r="Y48" s="86">
        <v>0</v>
      </c>
      <c r="Z48" s="87">
        <f t="shared" si="9"/>
        <v>0</v>
      </c>
      <c r="AA48" s="106">
        <f t="shared" si="10"/>
        <v>0</v>
      </c>
      <c r="AB48" s="106">
        <v>0</v>
      </c>
      <c r="AC48" s="86">
        <v>0</v>
      </c>
      <c r="AD48" s="106">
        <f t="shared" si="11"/>
        <v>0</v>
      </c>
      <c r="AE48" s="106">
        <v>0</v>
      </c>
      <c r="AF48" s="86">
        <v>0</v>
      </c>
      <c r="AG48" s="106">
        <f t="shared" si="12"/>
        <v>0</v>
      </c>
      <c r="AH48" s="106">
        <v>0</v>
      </c>
      <c r="AI48" s="86">
        <v>0</v>
      </c>
      <c r="AJ48" s="106">
        <f t="shared" si="13"/>
        <v>0</v>
      </c>
      <c r="AK48" s="106">
        <v>0</v>
      </c>
      <c r="AL48" s="86">
        <v>0</v>
      </c>
      <c r="AM48" s="106">
        <f t="shared" si="14"/>
        <v>0</v>
      </c>
      <c r="AN48" s="106">
        <v>0</v>
      </c>
      <c r="AO48" s="86">
        <v>0</v>
      </c>
    </row>
    <row r="49" spans="1:41" ht="19.5" customHeight="1">
      <c r="A49" s="85" t="s">
        <v>223</v>
      </c>
      <c r="B49" s="85" t="s">
        <v>88</v>
      </c>
      <c r="C49" s="85" t="s">
        <v>122</v>
      </c>
      <c r="D49" s="85" t="s">
        <v>225</v>
      </c>
      <c r="E49" s="106">
        <f t="shared" si="0"/>
        <v>126.85</v>
      </c>
      <c r="F49" s="106">
        <f t="shared" si="1"/>
        <v>126.85</v>
      </c>
      <c r="G49" s="106">
        <f t="shared" si="2"/>
        <v>126.85</v>
      </c>
      <c r="H49" s="106">
        <v>81.85</v>
      </c>
      <c r="I49" s="86">
        <v>45</v>
      </c>
      <c r="J49" s="106">
        <f t="shared" si="3"/>
        <v>0</v>
      </c>
      <c r="K49" s="106">
        <v>0</v>
      </c>
      <c r="L49" s="86">
        <v>0</v>
      </c>
      <c r="M49" s="106">
        <f t="shared" si="4"/>
        <v>0</v>
      </c>
      <c r="N49" s="106">
        <v>0</v>
      </c>
      <c r="O49" s="86">
        <v>0</v>
      </c>
      <c r="P49" s="87">
        <f t="shared" si="5"/>
        <v>0</v>
      </c>
      <c r="Q49" s="106">
        <f t="shared" si="6"/>
        <v>0</v>
      </c>
      <c r="R49" s="106">
        <v>0</v>
      </c>
      <c r="S49" s="86">
        <v>0</v>
      </c>
      <c r="T49" s="106">
        <f t="shared" si="7"/>
        <v>0</v>
      </c>
      <c r="U49" s="106">
        <v>0</v>
      </c>
      <c r="V49" s="106">
        <v>0</v>
      </c>
      <c r="W49" s="106">
        <f t="shared" si="8"/>
        <v>0</v>
      </c>
      <c r="X49" s="106">
        <v>0</v>
      </c>
      <c r="Y49" s="86">
        <v>0</v>
      </c>
      <c r="Z49" s="87">
        <f t="shared" si="9"/>
        <v>0</v>
      </c>
      <c r="AA49" s="106">
        <f t="shared" si="10"/>
        <v>0</v>
      </c>
      <c r="AB49" s="106">
        <v>0</v>
      </c>
      <c r="AC49" s="86">
        <v>0</v>
      </c>
      <c r="AD49" s="106">
        <f t="shared" si="11"/>
        <v>0</v>
      </c>
      <c r="AE49" s="106">
        <v>0</v>
      </c>
      <c r="AF49" s="86">
        <v>0</v>
      </c>
      <c r="AG49" s="106">
        <f t="shared" si="12"/>
        <v>0</v>
      </c>
      <c r="AH49" s="106">
        <v>0</v>
      </c>
      <c r="AI49" s="86">
        <v>0</v>
      </c>
      <c r="AJ49" s="106">
        <f t="shared" si="13"/>
        <v>0</v>
      </c>
      <c r="AK49" s="106">
        <v>0</v>
      </c>
      <c r="AL49" s="86">
        <v>0</v>
      </c>
      <c r="AM49" s="106">
        <f t="shared" si="14"/>
        <v>0</v>
      </c>
      <c r="AN49" s="106">
        <v>0</v>
      </c>
      <c r="AO49" s="86">
        <v>0</v>
      </c>
    </row>
    <row r="50" spans="1:41" ht="19.5" customHeight="1">
      <c r="A50" s="85" t="s">
        <v>38</v>
      </c>
      <c r="B50" s="85" t="s">
        <v>38</v>
      </c>
      <c r="C50" s="85" t="s">
        <v>38</v>
      </c>
      <c r="D50" s="85" t="s">
        <v>217</v>
      </c>
      <c r="E50" s="106">
        <f t="shared" si="0"/>
        <v>0.13</v>
      </c>
      <c r="F50" s="106">
        <f t="shared" si="1"/>
        <v>0.13</v>
      </c>
      <c r="G50" s="106">
        <f t="shared" si="2"/>
        <v>0.13</v>
      </c>
      <c r="H50" s="106">
        <v>0.13</v>
      </c>
      <c r="I50" s="86">
        <v>0</v>
      </c>
      <c r="J50" s="106">
        <f t="shared" si="3"/>
        <v>0</v>
      </c>
      <c r="K50" s="106">
        <v>0</v>
      </c>
      <c r="L50" s="86">
        <v>0</v>
      </c>
      <c r="M50" s="106">
        <f t="shared" si="4"/>
        <v>0</v>
      </c>
      <c r="N50" s="106">
        <v>0</v>
      </c>
      <c r="O50" s="86">
        <v>0</v>
      </c>
      <c r="P50" s="87">
        <f t="shared" si="5"/>
        <v>0</v>
      </c>
      <c r="Q50" s="106">
        <f t="shared" si="6"/>
        <v>0</v>
      </c>
      <c r="R50" s="106">
        <v>0</v>
      </c>
      <c r="S50" s="86">
        <v>0</v>
      </c>
      <c r="T50" s="106">
        <f t="shared" si="7"/>
        <v>0</v>
      </c>
      <c r="U50" s="106">
        <v>0</v>
      </c>
      <c r="V50" s="106">
        <v>0</v>
      </c>
      <c r="W50" s="106">
        <f t="shared" si="8"/>
        <v>0</v>
      </c>
      <c r="X50" s="106">
        <v>0</v>
      </c>
      <c r="Y50" s="86">
        <v>0</v>
      </c>
      <c r="Z50" s="87">
        <f t="shared" si="9"/>
        <v>0</v>
      </c>
      <c r="AA50" s="106">
        <f t="shared" si="10"/>
        <v>0</v>
      </c>
      <c r="AB50" s="106">
        <v>0</v>
      </c>
      <c r="AC50" s="86">
        <v>0</v>
      </c>
      <c r="AD50" s="106">
        <f t="shared" si="11"/>
        <v>0</v>
      </c>
      <c r="AE50" s="106">
        <v>0</v>
      </c>
      <c r="AF50" s="86">
        <v>0</v>
      </c>
      <c r="AG50" s="106">
        <f t="shared" si="12"/>
        <v>0</v>
      </c>
      <c r="AH50" s="106">
        <v>0</v>
      </c>
      <c r="AI50" s="86">
        <v>0</v>
      </c>
      <c r="AJ50" s="106">
        <f t="shared" si="13"/>
        <v>0</v>
      </c>
      <c r="AK50" s="106">
        <v>0</v>
      </c>
      <c r="AL50" s="86">
        <v>0</v>
      </c>
      <c r="AM50" s="106">
        <f t="shared" si="14"/>
        <v>0</v>
      </c>
      <c r="AN50" s="106">
        <v>0</v>
      </c>
      <c r="AO50" s="86">
        <v>0</v>
      </c>
    </row>
    <row r="51" spans="1:41" ht="19.5" customHeight="1">
      <c r="A51" s="85" t="s">
        <v>218</v>
      </c>
      <c r="B51" s="85" t="s">
        <v>85</v>
      </c>
      <c r="C51" s="85" t="s">
        <v>122</v>
      </c>
      <c r="D51" s="85" t="s">
        <v>219</v>
      </c>
      <c r="E51" s="106">
        <f t="shared" si="0"/>
        <v>0.13</v>
      </c>
      <c r="F51" s="106">
        <f t="shared" si="1"/>
        <v>0.13</v>
      </c>
      <c r="G51" s="106">
        <f t="shared" si="2"/>
        <v>0.13</v>
      </c>
      <c r="H51" s="106">
        <v>0.13</v>
      </c>
      <c r="I51" s="86">
        <v>0</v>
      </c>
      <c r="J51" s="106">
        <f t="shared" si="3"/>
        <v>0</v>
      </c>
      <c r="K51" s="106">
        <v>0</v>
      </c>
      <c r="L51" s="86">
        <v>0</v>
      </c>
      <c r="M51" s="106">
        <f t="shared" si="4"/>
        <v>0</v>
      </c>
      <c r="N51" s="106">
        <v>0</v>
      </c>
      <c r="O51" s="86">
        <v>0</v>
      </c>
      <c r="P51" s="87">
        <f t="shared" si="5"/>
        <v>0</v>
      </c>
      <c r="Q51" s="106">
        <f t="shared" si="6"/>
        <v>0</v>
      </c>
      <c r="R51" s="106">
        <v>0</v>
      </c>
      <c r="S51" s="86">
        <v>0</v>
      </c>
      <c r="T51" s="106">
        <f t="shared" si="7"/>
        <v>0</v>
      </c>
      <c r="U51" s="106">
        <v>0</v>
      </c>
      <c r="V51" s="106">
        <v>0</v>
      </c>
      <c r="W51" s="106">
        <f t="shared" si="8"/>
        <v>0</v>
      </c>
      <c r="X51" s="106">
        <v>0</v>
      </c>
      <c r="Y51" s="86">
        <v>0</v>
      </c>
      <c r="Z51" s="87">
        <f t="shared" si="9"/>
        <v>0</v>
      </c>
      <c r="AA51" s="106">
        <f t="shared" si="10"/>
        <v>0</v>
      </c>
      <c r="AB51" s="106">
        <v>0</v>
      </c>
      <c r="AC51" s="86">
        <v>0</v>
      </c>
      <c r="AD51" s="106">
        <f t="shared" si="11"/>
        <v>0</v>
      </c>
      <c r="AE51" s="106">
        <v>0</v>
      </c>
      <c r="AF51" s="86">
        <v>0</v>
      </c>
      <c r="AG51" s="106">
        <f t="shared" si="12"/>
        <v>0</v>
      </c>
      <c r="AH51" s="106">
        <v>0</v>
      </c>
      <c r="AI51" s="86">
        <v>0</v>
      </c>
      <c r="AJ51" s="106">
        <f t="shared" si="13"/>
        <v>0</v>
      </c>
      <c r="AK51" s="106">
        <v>0</v>
      </c>
      <c r="AL51" s="86">
        <v>0</v>
      </c>
      <c r="AM51" s="106">
        <f t="shared" si="14"/>
        <v>0</v>
      </c>
      <c r="AN51" s="106">
        <v>0</v>
      </c>
      <c r="AO51" s="86">
        <v>0</v>
      </c>
    </row>
    <row r="52" spans="1:41" ht="19.5" customHeight="1">
      <c r="A52" s="85" t="s">
        <v>38</v>
      </c>
      <c r="B52" s="85" t="s">
        <v>38</v>
      </c>
      <c r="C52" s="85" t="s">
        <v>38</v>
      </c>
      <c r="D52" s="85" t="s">
        <v>125</v>
      </c>
      <c r="E52" s="106">
        <f t="shared" si="0"/>
        <v>181.88</v>
      </c>
      <c r="F52" s="106">
        <f t="shared" si="1"/>
        <v>181.88</v>
      </c>
      <c r="G52" s="106">
        <f t="shared" si="2"/>
        <v>181.88</v>
      </c>
      <c r="H52" s="106">
        <v>44.58</v>
      </c>
      <c r="I52" s="86">
        <v>137.3</v>
      </c>
      <c r="J52" s="106">
        <f t="shared" si="3"/>
        <v>0</v>
      </c>
      <c r="K52" s="106">
        <v>0</v>
      </c>
      <c r="L52" s="86">
        <v>0</v>
      </c>
      <c r="M52" s="106">
        <f t="shared" si="4"/>
        <v>0</v>
      </c>
      <c r="N52" s="106">
        <v>0</v>
      </c>
      <c r="O52" s="86">
        <v>0</v>
      </c>
      <c r="P52" s="87">
        <f t="shared" si="5"/>
        <v>0</v>
      </c>
      <c r="Q52" s="106">
        <f t="shared" si="6"/>
        <v>0</v>
      </c>
      <c r="R52" s="106">
        <v>0</v>
      </c>
      <c r="S52" s="86">
        <v>0</v>
      </c>
      <c r="T52" s="106">
        <f t="shared" si="7"/>
        <v>0</v>
      </c>
      <c r="U52" s="106">
        <v>0</v>
      </c>
      <c r="V52" s="106">
        <v>0</v>
      </c>
      <c r="W52" s="106">
        <f t="shared" si="8"/>
        <v>0</v>
      </c>
      <c r="X52" s="106">
        <v>0</v>
      </c>
      <c r="Y52" s="86">
        <v>0</v>
      </c>
      <c r="Z52" s="87">
        <f t="shared" si="9"/>
        <v>0</v>
      </c>
      <c r="AA52" s="106">
        <f t="shared" si="10"/>
        <v>0</v>
      </c>
      <c r="AB52" s="106">
        <v>0</v>
      </c>
      <c r="AC52" s="86">
        <v>0</v>
      </c>
      <c r="AD52" s="106">
        <f t="shared" si="11"/>
        <v>0</v>
      </c>
      <c r="AE52" s="106">
        <v>0</v>
      </c>
      <c r="AF52" s="86">
        <v>0</v>
      </c>
      <c r="AG52" s="106">
        <f t="shared" si="12"/>
        <v>0</v>
      </c>
      <c r="AH52" s="106">
        <v>0</v>
      </c>
      <c r="AI52" s="86">
        <v>0</v>
      </c>
      <c r="AJ52" s="106">
        <f t="shared" si="13"/>
        <v>0</v>
      </c>
      <c r="AK52" s="106">
        <v>0</v>
      </c>
      <c r="AL52" s="86">
        <v>0</v>
      </c>
      <c r="AM52" s="106">
        <f t="shared" si="14"/>
        <v>0</v>
      </c>
      <c r="AN52" s="106">
        <v>0</v>
      </c>
      <c r="AO52" s="86">
        <v>0</v>
      </c>
    </row>
    <row r="53" spans="1:41" ht="19.5" customHeight="1">
      <c r="A53" s="85" t="s">
        <v>38</v>
      </c>
      <c r="B53" s="85" t="s">
        <v>38</v>
      </c>
      <c r="C53" s="85" t="s">
        <v>38</v>
      </c>
      <c r="D53" s="85" t="s">
        <v>126</v>
      </c>
      <c r="E53" s="106">
        <f t="shared" si="0"/>
        <v>50.879999999999995</v>
      </c>
      <c r="F53" s="106">
        <f t="shared" si="1"/>
        <v>50.879999999999995</v>
      </c>
      <c r="G53" s="106">
        <f t="shared" si="2"/>
        <v>50.879999999999995</v>
      </c>
      <c r="H53" s="106">
        <v>44.58</v>
      </c>
      <c r="I53" s="86">
        <v>6.3</v>
      </c>
      <c r="J53" s="106">
        <f t="shared" si="3"/>
        <v>0</v>
      </c>
      <c r="K53" s="106">
        <v>0</v>
      </c>
      <c r="L53" s="86">
        <v>0</v>
      </c>
      <c r="M53" s="106">
        <f t="shared" si="4"/>
        <v>0</v>
      </c>
      <c r="N53" s="106">
        <v>0</v>
      </c>
      <c r="O53" s="86">
        <v>0</v>
      </c>
      <c r="P53" s="87">
        <f t="shared" si="5"/>
        <v>0</v>
      </c>
      <c r="Q53" s="106">
        <f t="shared" si="6"/>
        <v>0</v>
      </c>
      <c r="R53" s="106">
        <v>0</v>
      </c>
      <c r="S53" s="86">
        <v>0</v>
      </c>
      <c r="T53" s="106">
        <f t="shared" si="7"/>
        <v>0</v>
      </c>
      <c r="U53" s="106">
        <v>0</v>
      </c>
      <c r="V53" s="106">
        <v>0</v>
      </c>
      <c r="W53" s="106">
        <f t="shared" si="8"/>
        <v>0</v>
      </c>
      <c r="X53" s="106">
        <v>0</v>
      </c>
      <c r="Y53" s="86">
        <v>0</v>
      </c>
      <c r="Z53" s="87">
        <f t="shared" si="9"/>
        <v>0</v>
      </c>
      <c r="AA53" s="106">
        <f t="shared" si="10"/>
        <v>0</v>
      </c>
      <c r="AB53" s="106">
        <v>0</v>
      </c>
      <c r="AC53" s="86">
        <v>0</v>
      </c>
      <c r="AD53" s="106">
        <f t="shared" si="11"/>
        <v>0</v>
      </c>
      <c r="AE53" s="106">
        <v>0</v>
      </c>
      <c r="AF53" s="86">
        <v>0</v>
      </c>
      <c r="AG53" s="106">
        <f t="shared" si="12"/>
        <v>0</v>
      </c>
      <c r="AH53" s="106">
        <v>0</v>
      </c>
      <c r="AI53" s="86">
        <v>0</v>
      </c>
      <c r="AJ53" s="106">
        <f t="shared" si="13"/>
        <v>0</v>
      </c>
      <c r="AK53" s="106">
        <v>0</v>
      </c>
      <c r="AL53" s="86">
        <v>0</v>
      </c>
      <c r="AM53" s="106">
        <f t="shared" si="14"/>
        <v>0</v>
      </c>
      <c r="AN53" s="106">
        <v>0</v>
      </c>
      <c r="AO53" s="86">
        <v>0</v>
      </c>
    </row>
    <row r="54" spans="1:41" ht="19.5" customHeight="1">
      <c r="A54" s="85" t="s">
        <v>38</v>
      </c>
      <c r="B54" s="85" t="s">
        <v>38</v>
      </c>
      <c r="C54" s="85" t="s">
        <v>38</v>
      </c>
      <c r="D54" s="85" t="s">
        <v>222</v>
      </c>
      <c r="E54" s="106">
        <f t="shared" si="0"/>
        <v>50.879999999999995</v>
      </c>
      <c r="F54" s="106">
        <f t="shared" si="1"/>
        <v>50.879999999999995</v>
      </c>
      <c r="G54" s="106">
        <f t="shared" si="2"/>
        <v>50.879999999999995</v>
      </c>
      <c r="H54" s="106">
        <v>44.58</v>
      </c>
      <c r="I54" s="86">
        <v>6.3</v>
      </c>
      <c r="J54" s="106">
        <f t="shared" si="3"/>
        <v>0</v>
      </c>
      <c r="K54" s="106">
        <v>0</v>
      </c>
      <c r="L54" s="86">
        <v>0</v>
      </c>
      <c r="M54" s="106">
        <f t="shared" si="4"/>
        <v>0</v>
      </c>
      <c r="N54" s="106">
        <v>0</v>
      </c>
      <c r="O54" s="86">
        <v>0</v>
      </c>
      <c r="P54" s="87">
        <f t="shared" si="5"/>
        <v>0</v>
      </c>
      <c r="Q54" s="106">
        <f t="shared" si="6"/>
        <v>0</v>
      </c>
      <c r="R54" s="106">
        <v>0</v>
      </c>
      <c r="S54" s="86">
        <v>0</v>
      </c>
      <c r="T54" s="106">
        <f t="shared" si="7"/>
        <v>0</v>
      </c>
      <c r="U54" s="106">
        <v>0</v>
      </c>
      <c r="V54" s="106">
        <v>0</v>
      </c>
      <c r="W54" s="106">
        <f t="shared" si="8"/>
        <v>0</v>
      </c>
      <c r="X54" s="106">
        <v>0</v>
      </c>
      <c r="Y54" s="86">
        <v>0</v>
      </c>
      <c r="Z54" s="87">
        <f t="shared" si="9"/>
        <v>0</v>
      </c>
      <c r="AA54" s="106">
        <f t="shared" si="10"/>
        <v>0</v>
      </c>
      <c r="AB54" s="106">
        <v>0</v>
      </c>
      <c r="AC54" s="86">
        <v>0</v>
      </c>
      <c r="AD54" s="106">
        <f t="shared" si="11"/>
        <v>0</v>
      </c>
      <c r="AE54" s="106">
        <v>0</v>
      </c>
      <c r="AF54" s="86">
        <v>0</v>
      </c>
      <c r="AG54" s="106">
        <f t="shared" si="12"/>
        <v>0</v>
      </c>
      <c r="AH54" s="106">
        <v>0</v>
      </c>
      <c r="AI54" s="86">
        <v>0</v>
      </c>
      <c r="AJ54" s="106">
        <f t="shared" si="13"/>
        <v>0</v>
      </c>
      <c r="AK54" s="106">
        <v>0</v>
      </c>
      <c r="AL54" s="86">
        <v>0</v>
      </c>
      <c r="AM54" s="106">
        <f t="shared" si="14"/>
        <v>0</v>
      </c>
      <c r="AN54" s="106">
        <v>0</v>
      </c>
      <c r="AO54" s="86">
        <v>0</v>
      </c>
    </row>
    <row r="55" spans="1:41" ht="19.5" customHeight="1">
      <c r="A55" s="85" t="s">
        <v>223</v>
      </c>
      <c r="B55" s="85" t="s">
        <v>85</v>
      </c>
      <c r="C55" s="85" t="s">
        <v>128</v>
      </c>
      <c r="D55" s="85" t="s">
        <v>224</v>
      </c>
      <c r="E55" s="106">
        <f t="shared" si="0"/>
        <v>42.98</v>
      </c>
      <c r="F55" s="106">
        <f t="shared" si="1"/>
        <v>42.98</v>
      </c>
      <c r="G55" s="106">
        <f t="shared" si="2"/>
        <v>42.98</v>
      </c>
      <c r="H55" s="106">
        <v>42.98</v>
      </c>
      <c r="I55" s="86">
        <v>0</v>
      </c>
      <c r="J55" s="106">
        <f t="shared" si="3"/>
        <v>0</v>
      </c>
      <c r="K55" s="106">
        <v>0</v>
      </c>
      <c r="L55" s="86">
        <v>0</v>
      </c>
      <c r="M55" s="106">
        <f t="shared" si="4"/>
        <v>0</v>
      </c>
      <c r="N55" s="106">
        <v>0</v>
      </c>
      <c r="O55" s="86">
        <v>0</v>
      </c>
      <c r="P55" s="87">
        <f t="shared" si="5"/>
        <v>0</v>
      </c>
      <c r="Q55" s="106">
        <f t="shared" si="6"/>
        <v>0</v>
      </c>
      <c r="R55" s="106">
        <v>0</v>
      </c>
      <c r="S55" s="86">
        <v>0</v>
      </c>
      <c r="T55" s="106">
        <f t="shared" si="7"/>
        <v>0</v>
      </c>
      <c r="U55" s="106">
        <v>0</v>
      </c>
      <c r="V55" s="106">
        <v>0</v>
      </c>
      <c r="W55" s="106">
        <f t="shared" si="8"/>
        <v>0</v>
      </c>
      <c r="X55" s="106">
        <v>0</v>
      </c>
      <c r="Y55" s="86">
        <v>0</v>
      </c>
      <c r="Z55" s="87">
        <f t="shared" si="9"/>
        <v>0</v>
      </c>
      <c r="AA55" s="106">
        <f t="shared" si="10"/>
        <v>0</v>
      </c>
      <c r="AB55" s="106">
        <v>0</v>
      </c>
      <c r="AC55" s="86">
        <v>0</v>
      </c>
      <c r="AD55" s="106">
        <f t="shared" si="11"/>
        <v>0</v>
      </c>
      <c r="AE55" s="106">
        <v>0</v>
      </c>
      <c r="AF55" s="86">
        <v>0</v>
      </c>
      <c r="AG55" s="106">
        <f t="shared" si="12"/>
        <v>0</v>
      </c>
      <c r="AH55" s="106">
        <v>0</v>
      </c>
      <c r="AI55" s="86">
        <v>0</v>
      </c>
      <c r="AJ55" s="106">
        <f t="shared" si="13"/>
        <v>0</v>
      </c>
      <c r="AK55" s="106">
        <v>0</v>
      </c>
      <c r="AL55" s="86">
        <v>0</v>
      </c>
      <c r="AM55" s="106">
        <f t="shared" si="14"/>
        <v>0</v>
      </c>
      <c r="AN55" s="106">
        <v>0</v>
      </c>
      <c r="AO55" s="86">
        <v>0</v>
      </c>
    </row>
    <row r="56" spans="1:41" ht="19.5" customHeight="1">
      <c r="A56" s="85" t="s">
        <v>223</v>
      </c>
      <c r="B56" s="85" t="s">
        <v>88</v>
      </c>
      <c r="C56" s="85" t="s">
        <v>128</v>
      </c>
      <c r="D56" s="85" t="s">
        <v>225</v>
      </c>
      <c r="E56" s="106">
        <f t="shared" si="0"/>
        <v>7.9</v>
      </c>
      <c r="F56" s="106">
        <f t="shared" si="1"/>
        <v>7.9</v>
      </c>
      <c r="G56" s="106">
        <f t="shared" si="2"/>
        <v>7.9</v>
      </c>
      <c r="H56" s="106">
        <v>1.6</v>
      </c>
      <c r="I56" s="86">
        <v>6.3</v>
      </c>
      <c r="J56" s="106">
        <f t="shared" si="3"/>
        <v>0</v>
      </c>
      <c r="K56" s="106">
        <v>0</v>
      </c>
      <c r="L56" s="86">
        <v>0</v>
      </c>
      <c r="M56" s="106">
        <f t="shared" si="4"/>
        <v>0</v>
      </c>
      <c r="N56" s="106">
        <v>0</v>
      </c>
      <c r="O56" s="86">
        <v>0</v>
      </c>
      <c r="P56" s="87">
        <f t="shared" si="5"/>
        <v>0</v>
      </c>
      <c r="Q56" s="106">
        <f t="shared" si="6"/>
        <v>0</v>
      </c>
      <c r="R56" s="106">
        <v>0</v>
      </c>
      <c r="S56" s="86">
        <v>0</v>
      </c>
      <c r="T56" s="106">
        <f t="shared" si="7"/>
        <v>0</v>
      </c>
      <c r="U56" s="106">
        <v>0</v>
      </c>
      <c r="V56" s="106">
        <v>0</v>
      </c>
      <c r="W56" s="106">
        <f t="shared" si="8"/>
        <v>0</v>
      </c>
      <c r="X56" s="106">
        <v>0</v>
      </c>
      <c r="Y56" s="86">
        <v>0</v>
      </c>
      <c r="Z56" s="87">
        <f t="shared" si="9"/>
        <v>0</v>
      </c>
      <c r="AA56" s="106">
        <f t="shared" si="10"/>
        <v>0</v>
      </c>
      <c r="AB56" s="106">
        <v>0</v>
      </c>
      <c r="AC56" s="86">
        <v>0</v>
      </c>
      <c r="AD56" s="106">
        <f t="shared" si="11"/>
        <v>0</v>
      </c>
      <c r="AE56" s="106">
        <v>0</v>
      </c>
      <c r="AF56" s="86">
        <v>0</v>
      </c>
      <c r="AG56" s="106">
        <f t="shared" si="12"/>
        <v>0</v>
      </c>
      <c r="AH56" s="106">
        <v>0</v>
      </c>
      <c r="AI56" s="86">
        <v>0</v>
      </c>
      <c r="AJ56" s="106">
        <f t="shared" si="13"/>
        <v>0</v>
      </c>
      <c r="AK56" s="106">
        <v>0</v>
      </c>
      <c r="AL56" s="86">
        <v>0</v>
      </c>
      <c r="AM56" s="106">
        <f t="shared" si="14"/>
        <v>0</v>
      </c>
      <c r="AN56" s="106">
        <v>0</v>
      </c>
      <c r="AO56" s="86">
        <v>0</v>
      </c>
    </row>
    <row r="57" spans="1:41" ht="19.5" customHeight="1">
      <c r="A57" s="85" t="s">
        <v>38</v>
      </c>
      <c r="B57" s="85" t="s">
        <v>38</v>
      </c>
      <c r="C57" s="85" t="s">
        <v>38</v>
      </c>
      <c r="D57" s="85" t="s">
        <v>132</v>
      </c>
      <c r="E57" s="106">
        <f t="shared" si="0"/>
        <v>131</v>
      </c>
      <c r="F57" s="106">
        <f t="shared" si="1"/>
        <v>131</v>
      </c>
      <c r="G57" s="106">
        <f t="shared" si="2"/>
        <v>131</v>
      </c>
      <c r="H57" s="106">
        <v>0</v>
      </c>
      <c r="I57" s="86">
        <v>131</v>
      </c>
      <c r="J57" s="106">
        <f t="shared" si="3"/>
        <v>0</v>
      </c>
      <c r="K57" s="106">
        <v>0</v>
      </c>
      <c r="L57" s="86">
        <v>0</v>
      </c>
      <c r="M57" s="106">
        <f t="shared" si="4"/>
        <v>0</v>
      </c>
      <c r="N57" s="106">
        <v>0</v>
      </c>
      <c r="O57" s="86">
        <v>0</v>
      </c>
      <c r="P57" s="87">
        <f t="shared" si="5"/>
        <v>0</v>
      </c>
      <c r="Q57" s="106">
        <f t="shared" si="6"/>
        <v>0</v>
      </c>
      <c r="R57" s="106">
        <v>0</v>
      </c>
      <c r="S57" s="86">
        <v>0</v>
      </c>
      <c r="T57" s="106">
        <f t="shared" si="7"/>
        <v>0</v>
      </c>
      <c r="U57" s="106">
        <v>0</v>
      </c>
      <c r="V57" s="106">
        <v>0</v>
      </c>
      <c r="W57" s="106">
        <f t="shared" si="8"/>
        <v>0</v>
      </c>
      <c r="X57" s="106">
        <v>0</v>
      </c>
      <c r="Y57" s="86">
        <v>0</v>
      </c>
      <c r="Z57" s="87">
        <f t="shared" si="9"/>
        <v>0</v>
      </c>
      <c r="AA57" s="106">
        <f t="shared" si="10"/>
        <v>0</v>
      </c>
      <c r="AB57" s="106">
        <v>0</v>
      </c>
      <c r="AC57" s="86">
        <v>0</v>
      </c>
      <c r="AD57" s="106">
        <f t="shared" si="11"/>
        <v>0</v>
      </c>
      <c r="AE57" s="106">
        <v>0</v>
      </c>
      <c r="AF57" s="86">
        <v>0</v>
      </c>
      <c r="AG57" s="106">
        <f t="shared" si="12"/>
        <v>0</v>
      </c>
      <c r="AH57" s="106">
        <v>0</v>
      </c>
      <c r="AI57" s="86">
        <v>0</v>
      </c>
      <c r="AJ57" s="106">
        <f t="shared" si="13"/>
        <v>0</v>
      </c>
      <c r="AK57" s="106">
        <v>0</v>
      </c>
      <c r="AL57" s="86">
        <v>0</v>
      </c>
      <c r="AM57" s="106">
        <f t="shared" si="14"/>
        <v>0</v>
      </c>
      <c r="AN57" s="106">
        <v>0</v>
      </c>
      <c r="AO57" s="86">
        <v>0</v>
      </c>
    </row>
    <row r="58" spans="1:41" ht="19.5" customHeight="1">
      <c r="A58" s="85" t="s">
        <v>38</v>
      </c>
      <c r="B58" s="85" t="s">
        <v>38</v>
      </c>
      <c r="C58" s="85" t="s">
        <v>38</v>
      </c>
      <c r="D58" s="85" t="s">
        <v>222</v>
      </c>
      <c r="E58" s="106">
        <f t="shared" si="0"/>
        <v>98</v>
      </c>
      <c r="F58" s="106">
        <f t="shared" si="1"/>
        <v>98</v>
      </c>
      <c r="G58" s="106">
        <f t="shared" si="2"/>
        <v>98</v>
      </c>
      <c r="H58" s="106">
        <v>0</v>
      </c>
      <c r="I58" s="86">
        <v>98</v>
      </c>
      <c r="J58" s="106">
        <f t="shared" si="3"/>
        <v>0</v>
      </c>
      <c r="K58" s="106">
        <v>0</v>
      </c>
      <c r="L58" s="86">
        <v>0</v>
      </c>
      <c r="M58" s="106">
        <f t="shared" si="4"/>
        <v>0</v>
      </c>
      <c r="N58" s="106">
        <v>0</v>
      </c>
      <c r="O58" s="86">
        <v>0</v>
      </c>
      <c r="P58" s="87">
        <f t="shared" si="5"/>
        <v>0</v>
      </c>
      <c r="Q58" s="106">
        <f t="shared" si="6"/>
        <v>0</v>
      </c>
      <c r="R58" s="106">
        <v>0</v>
      </c>
      <c r="S58" s="86">
        <v>0</v>
      </c>
      <c r="T58" s="106">
        <f t="shared" si="7"/>
        <v>0</v>
      </c>
      <c r="U58" s="106">
        <v>0</v>
      </c>
      <c r="V58" s="106">
        <v>0</v>
      </c>
      <c r="W58" s="106">
        <f t="shared" si="8"/>
        <v>0</v>
      </c>
      <c r="X58" s="106">
        <v>0</v>
      </c>
      <c r="Y58" s="86">
        <v>0</v>
      </c>
      <c r="Z58" s="87">
        <f t="shared" si="9"/>
        <v>0</v>
      </c>
      <c r="AA58" s="106">
        <f t="shared" si="10"/>
        <v>0</v>
      </c>
      <c r="AB58" s="106">
        <v>0</v>
      </c>
      <c r="AC58" s="86">
        <v>0</v>
      </c>
      <c r="AD58" s="106">
        <f t="shared" si="11"/>
        <v>0</v>
      </c>
      <c r="AE58" s="106">
        <v>0</v>
      </c>
      <c r="AF58" s="86">
        <v>0</v>
      </c>
      <c r="AG58" s="106">
        <f t="shared" si="12"/>
        <v>0</v>
      </c>
      <c r="AH58" s="106">
        <v>0</v>
      </c>
      <c r="AI58" s="86">
        <v>0</v>
      </c>
      <c r="AJ58" s="106">
        <f t="shared" si="13"/>
        <v>0</v>
      </c>
      <c r="AK58" s="106">
        <v>0</v>
      </c>
      <c r="AL58" s="86">
        <v>0</v>
      </c>
      <c r="AM58" s="106">
        <f t="shared" si="14"/>
        <v>0</v>
      </c>
      <c r="AN58" s="106">
        <v>0</v>
      </c>
      <c r="AO58" s="86">
        <v>0</v>
      </c>
    </row>
    <row r="59" spans="1:41" ht="19.5" customHeight="1">
      <c r="A59" s="85" t="s">
        <v>223</v>
      </c>
      <c r="B59" s="85" t="s">
        <v>88</v>
      </c>
      <c r="C59" s="85" t="s">
        <v>133</v>
      </c>
      <c r="D59" s="85" t="s">
        <v>225</v>
      </c>
      <c r="E59" s="106">
        <f t="shared" si="0"/>
        <v>98</v>
      </c>
      <c r="F59" s="106">
        <f t="shared" si="1"/>
        <v>98</v>
      </c>
      <c r="G59" s="106">
        <f t="shared" si="2"/>
        <v>98</v>
      </c>
      <c r="H59" s="106">
        <v>0</v>
      </c>
      <c r="I59" s="86">
        <v>98</v>
      </c>
      <c r="J59" s="106">
        <f t="shared" si="3"/>
        <v>0</v>
      </c>
      <c r="K59" s="106">
        <v>0</v>
      </c>
      <c r="L59" s="86">
        <v>0</v>
      </c>
      <c r="M59" s="106">
        <f t="shared" si="4"/>
        <v>0</v>
      </c>
      <c r="N59" s="106">
        <v>0</v>
      </c>
      <c r="O59" s="86">
        <v>0</v>
      </c>
      <c r="P59" s="87">
        <f t="shared" si="5"/>
        <v>0</v>
      </c>
      <c r="Q59" s="106">
        <f t="shared" si="6"/>
        <v>0</v>
      </c>
      <c r="R59" s="106">
        <v>0</v>
      </c>
      <c r="S59" s="86">
        <v>0</v>
      </c>
      <c r="T59" s="106">
        <f t="shared" si="7"/>
        <v>0</v>
      </c>
      <c r="U59" s="106">
        <v>0</v>
      </c>
      <c r="V59" s="106">
        <v>0</v>
      </c>
      <c r="W59" s="106">
        <f t="shared" si="8"/>
        <v>0</v>
      </c>
      <c r="X59" s="106">
        <v>0</v>
      </c>
      <c r="Y59" s="86">
        <v>0</v>
      </c>
      <c r="Z59" s="87">
        <f t="shared" si="9"/>
        <v>0</v>
      </c>
      <c r="AA59" s="106">
        <f t="shared" si="10"/>
        <v>0</v>
      </c>
      <c r="AB59" s="106">
        <v>0</v>
      </c>
      <c r="AC59" s="86">
        <v>0</v>
      </c>
      <c r="AD59" s="106">
        <f t="shared" si="11"/>
        <v>0</v>
      </c>
      <c r="AE59" s="106">
        <v>0</v>
      </c>
      <c r="AF59" s="86">
        <v>0</v>
      </c>
      <c r="AG59" s="106">
        <f t="shared" si="12"/>
        <v>0</v>
      </c>
      <c r="AH59" s="106">
        <v>0</v>
      </c>
      <c r="AI59" s="86">
        <v>0</v>
      </c>
      <c r="AJ59" s="106">
        <f t="shared" si="13"/>
        <v>0</v>
      </c>
      <c r="AK59" s="106">
        <v>0</v>
      </c>
      <c r="AL59" s="86">
        <v>0</v>
      </c>
      <c r="AM59" s="106">
        <f t="shared" si="14"/>
        <v>0</v>
      </c>
      <c r="AN59" s="106">
        <v>0</v>
      </c>
      <c r="AO59" s="86">
        <v>0</v>
      </c>
    </row>
    <row r="60" spans="1:41" ht="19.5" customHeight="1">
      <c r="A60" s="85" t="s">
        <v>38</v>
      </c>
      <c r="B60" s="85" t="s">
        <v>38</v>
      </c>
      <c r="C60" s="85" t="s">
        <v>38</v>
      </c>
      <c r="D60" s="85" t="s">
        <v>226</v>
      </c>
      <c r="E60" s="106">
        <f t="shared" si="0"/>
        <v>33</v>
      </c>
      <c r="F60" s="106">
        <f t="shared" si="1"/>
        <v>33</v>
      </c>
      <c r="G60" s="106">
        <f t="shared" si="2"/>
        <v>33</v>
      </c>
      <c r="H60" s="106">
        <v>0</v>
      </c>
      <c r="I60" s="86">
        <v>33</v>
      </c>
      <c r="J60" s="106">
        <f t="shared" si="3"/>
        <v>0</v>
      </c>
      <c r="K60" s="106">
        <v>0</v>
      </c>
      <c r="L60" s="86">
        <v>0</v>
      </c>
      <c r="M60" s="106">
        <f t="shared" si="4"/>
        <v>0</v>
      </c>
      <c r="N60" s="106">
        <v>0</v>
      </c>
      <c r="O60" s="86">
        <v>0</v>
      </c>
      <c r="P60" s="87">
        <f t="shared" si="5"/>
        <v>0</v>
      </c>
      <c r="Q60" s="106">
        <f t="shared" si="6"/>
        <v>0</v>
      </c>
      <c r="R60" s="106">
        <v>0</v>
      </c>
      <c r="S60" s="86">
        <v>0</v>
      </c>
      <c r="T60" s="106">
        <f t="shared" si="7"/>
        <v>0</v>
      </c>
      <c r="U60" s="106">
        <v>0</v>
      </c>
      <c r="V60" s="106">
        <v>0</v>
      </c>
      <c r="W60" s="106">
        <f t="shared" si="8"/>
        <v>0</v>
      </c>
      <c r="X60" s="106">
        <v>0</v>
      </c>
      <c r="Y60" s="86">
        <v>0</v>
      </c>
      <c r="Z60" s="87">
        <f t="shared" si="9"/>
        <v>0</v>
      </c>
      <c r="AA60" s="106">
        <f t="shared" si="10"/>
        <v>0</v>
      </c>
      <c r="AB60" s="106">
        <v>0</v>
      </c>
      <c r="AC60" s="86">
        <v>0</v>
      </c>
      <c r="AD60" s="106">
        <f t="shared" si="11"/>
        <v>0</v>
      </c>
      <c r="AE60" s="106">
        <v>0</v>
      </c>
      <c r="AF60" s="86">
        <v>0</v>
      </c>
      <c r="AG60" s="106">
        <f t="shared" si="12"/>
        <v>0</v>
      </c>
      <c r="AH60" s="106">
        <v>0</v>
      </c>
      <c r="AI60" s="86">
        <v>0</v>
      </c>
      <c r="AJ60" s="106">
        <f t="shared" si="13"/>
        <v>0</v>
      </c>
      <c r="AK60" s="106">
        <v>0</v>
      </c>
      <c r="AL60" s="86">
        <v>0</v>
      </c>
      <c r="AM60" s="106">
        <f t="shared" si="14"/>
        <v>0</v>
      </c>
      <c r="AN60" s="106">
        <v>0</v>
      </c>
      <c r="AO60" s="86">
        <v>0</v>
      </c>
    </row>
    <row r="61" spans="1:41" ht="19.5" customHeight="1">
      <c r="A61" s="85" t="s">
        <v>227</v>
      </c>
      <c r="B61" s="85" t="s">
        <v>85</v>
      </c>
      <c r="C61" s="85" t="s">
        <v>133</v>
      </c>
      <c r="D61" s="85" t="s">
        <v>228</v>
      </c>
      <c r="E61" s="106">
        <f t="shared" si="0"/>
        <v>33</v>
      </c>
      <c r="F61" s="106">
        <f t="shared" si="1"/>
        <v>33</v>
      </c>
      <c r="G61" s="106">
        <f t="shared" si="2"/>
        <v>33</v>
      </c>
      <c r="H61" s="106">
        <v>0</v>
      </c>
      <c r="I61" s="86">
        <v>33</v>
      </c>
      <c r="J61" s="106">
        <f t="shared" si="3"/>
        <v>0</v>
      </c>
      <c r="K61" s="106">
        <v>0</v>
      </c>
      <c r="L61" s="86">
        <v>0</v>
      </c>
      <c r="M61" s="106">
        <f t="shared" si="4"/>
        <v>0</v>
      </c>
      <c r="N61" s="106">
        <v>0</v>
      </c>
      <c r="O61" s="86">
        <v>0</v>
      </c>
      <c r="P61" s="87">
        <f t="shared" si="5"/>
        <v>0</v>
      </c>
      <c r="Q61" s="106">
        <f t="shared" si="6"/>
        <v>0</v>
      </c>
      <c r="R61" s="106">
        <v>0</v>
      </c>
      <c r="S61" s="86">
        <v>0</v>
      </c>
      <c r="T61" s="106">
        <f t="shared" si="7"/>
        <v>0</v>
      </c>
      <c r="U61" s="106">
        <v>0</v>
      </c>
      <c r="V61" s="106">
        <v>0</v>
      </c>
      <c r="W61" s="106">
        <f t="shared" si="8"/>
        <v>0</v>
      </c>
      <c r="X61" s="106">
        <v>0</v>
      </c>
      <c r="Y61" s="86">
        <v>0</v>
      </c>
      <c r="Z61" s="87">
        <f t="shared" si="9"/>
        <v>0</v>
      </c>
      <c r="AA61" s="106">
        <f t="shared" si="10"/>
        <v>0</v>
      </c>
      <c r="AB61" s="106">
        <v>0</v>
      </c>
      <c r="AC61" s="86">
        <v>0</v>
      </c>
      <c r="AD61" s="106">
        <f t="shared" si="11"/>
        <v>0</v>
      </c>
      <c r="AE61" s="106">
        <v>0</v>
      </c>
      <c r="AF61" s="86">
        <v>0</v>
      </c>
      <c r="AG61" s="106">
        <f t="shared" si="12"/>
        <v>0</v>
      </c>
      <c r="AH61" s="106">
        <v>0</v>
      </c>
      <c r="AI61" s="86">
        <v>0</v>
      </c>
      <c r="AJ61" s="106">
        <f t="shared" si="13"/>
        <v>0</v>
      </c>
      <c r="AK61" s="106">
        <v>0</v>
      </c>
      <c r="AL61" s="86">
        <v>0</v>
      </c>
      <c r="AM61" s="106">
        <f t="shared" si="14"/>
        <v>0</v>
      </c>
      <c r="AN61" s="106">
        <v>0</v>
      </c>
      <c r="AO61" s="8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38"/>
  <sheetViews>
    <sheetView showGridLines="0" showZeros="0" workbookViewId="0" topLeftCell="A1">
      <pane xSplit="4" topLeftCell="E1" activePane="topRight" state="frozen"/>
      <selection pane="topRight"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47" width="9.16015625" style="0" bestFit="1" customWidth="1"/>
    <col min="48" max="48" width="8.33203125" style="0" customWidth="1"/>
    <col min="49" max="64" width="9.16015625" style="0" bestFit="1" customWidth="1"/>
    <col min="65" max="65" width="7.83203125" style="0" customWidth="1"/>
    <col min="66" max="77" width="9.16015625" style="0" bestFit="1" customWidth="1"/>
    <col min="78" max="78" width="8.66015625" style="0" customWidth="1"/>
    <col min="79" max="95" width="9.16015625" style="0" bestFit="1" customWidth="1"/>
    <col min="96" max="96" width="7.83203125" style="0" customWidth="1"/>
    <col min="97" max="98" width="9.16015625" style="0" bestFit="1" customWidth="1"/>
    <col min="99" max="99" width="7.66015625" style="0" customWidth="1"/>
    <col min="100" max="104" width="9.16015625" style="0" bestFit="1" customWidth="1"/>
    <col min="105" max="105" width="7.33203125" style="0" customWidth="1"/>
    <col min="106" max="107" width="9.16015625" style="0" bestFit="1" customWidth="1"/>
    <col min="108" max="108" width="7.83203125" style="0" customWidth="1"/>
    <col min="109" max="113" width="9.16015625" style="0" bestFit="1" customWidth="1"/>
  </cols>
  <sheetData>
    <row r="1" spans="1:113" ht="19.5" customHeight="1">
      <c r="A1" s="62"/>
      <c r="B1" s="63"/>
      <c r="C1" s="63"/>
      <c r="D1" s="63"/>
      <c r="DI1" s="64" t="s">
        <v>229</v>
      </c>
    </row>
    <row r="2" spans="1:113" ht="19.5" customHeight="1">
      <c r="A2" s="65" t="s">
        <v>230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</row>
    <row r="3" spans="1:113" ht="19.5" customHeight="1">
      <c r="A3" s="124" t="s">
        <v>0</v>
      </c>
      <c r="B3" s="125"/>
      <c r="C3" s="125"/>
      <c r="D3" s="125"/>
      <c r="F3" s="126"/>
      <c r="DI3" s="64" t="s">
        <v>5</v>
      </c>
    </row>
    <row r="4" spans="1:113" ht="19.5" customHeight="1">
      <c r="A4" s="127" t="s">
        <v>58</v>
      </c>
      <c r="B4" s="127"/>
      <c r="C4" s="127"/>
      <c r="D4" s="127"/>
      <c r="E4" s="77" t="s">
        <v>59</v>
      </c>
      <c r="F4" s="128" t="s">
        <v>231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 t="s">
        <v>232</v>
      </c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 t="s">
        <v>233</v>
      </c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 t="s">
        <v>234</v>
      </c>
      <c r="BI4" s="128"/>
      <c r="BJ4" s="128"/>
      <c r="BK4" s="128"/>
      <c r="BL4" s="128"/>
      <c r="BM4" s="128" t="s">
        <v>235</v>
      </c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 t="s">
        <v>236</v>
      </c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32" t="s">
        <v>237</v>
      </c>
      <c r="CS4" s="132"/>
      <c r="CT4" s="132"/>
      <c r="CU4" s="132" t="s">
        <v>238</v>
      </c>
      <c r="CV4" s="132"/>
      <c r="CW4" s="132"/>
      <c r="CX4" s="132"/>
      <c r="CY4" s="132"/>
      <c r="CZ4" s="132"/>
      <c r="DA4" s="132" t="s">
        <v>239</v>
      </c>
      <c r="DB4" s="132"/>
      <c r="DC4" s="132"/>
      <c r="DD4" s="128" t="s">
        <v>240</v>
      </c>
      <c r="DE4" s="128"/>
      <c r="DF4" s="128"/>
      <c r="DG4" s="128"/>
      <c r="DH4" s="128"/>
      <c r="DI4" s="128"/>
    </row>
    <row r="5" spans="1:113" ht="19.5" customHeight="1">
      <c r="A5" s="127" t="s">
        <v>69</v>
      </c>
      <c r="B5" s="127"/>
      <c r="C5" s="127"/>
      <c r="D5" s="77" t="s">
        <v>241</v>
      </c>
      <c r="E5" s="77"/>
      <c r="F5" s="77" t="s">
        <v>74</v>
      </c>
      <c r="G5" s="77" t="s">
        <v>242</v>
      </c>
      <c r="H5" s="77" t="s">
        <v>243</v>
      </c>
      <c r="I5" s="77" t="s">
        <v>244</v>
      </c>
      <c r="J5" s="77" t="s">
        <v>245</v>
      </c>
      <c r="K5" s="77" t="s">
        <v>246</v>
      </c>
      <c r="L5" s="77" t="s">
        <v>247</v>
      </c>
      <c r="M5" s="77" t="s">
        <v>248</v>
      </c>
      <c r="N5" s="77" t="s">
        <v>249</v>
      </c>
      <c r="O5" s="77" t="s">
        <v>250</v>
      </c>
      <c r="P5" s="77" t="s">
        <v>251</v>
      </c>
      <c r="Q5" s="77" t="s">
        <v>252</v>
      </c>
      <c r="R5" s="77" t="s">
        <v>253</v>
      </c>
      <c r="S5" s="77" t="s">
        <v>254</v>
      </c>
      <c r="T5" s="77" t="s">
        <v>74</v>
      </c>
      <c r="U5" s="77" t="s">
        <v>255</v>
      </c>
      <c r="V5" s="77" t="s">
        <v>256</v>
      </c>
      <c r="W5" s="77" t="s">
        <v>257</v>
      </c>
      <c r="X5" s="77" t="s">
        <v>258</v>
      </c>
      <c r="Y5" s="77" t="s">
        <v>259</v>
      </c>
      <c r="Z5" s="77" t="s">
        <v>260</v>
      </c>
      <c r="AA5" s="77" t="s">
        <v>261</v>
      </c>
      <c r="AB5" s="77" t="s">
        <v>262</v>
      </c>
      <c r="AC5" s="77" t="s">
        <v>263</v>
      </c>
      <c r="AD5" s="77" t="s">
        <v>264</v>
      </c>
      <c r="AE5" s="77" t="s">
        <v>265</v>
      </c>
      <c r="AF5" s="77" t="s">
        <v>266</v>
      </c>
      <c r="AG5" s="77" t="s">
        <v>267</v>
      </c>
      <c r="AH5" s="77" t="s">
        <v>268</v>
      </c>
      <c r="AI5" s="77" t="s">
        <v>269</v>
      </c>
      <c r="AJ5" s="77" t="s">
        <v>270</v>
      </c>
      <c r="AK5" s="77" t="s">
        <v>271</v>
      </c>
      <c r="AL5" s="77" t="s">
        <v>272</v>
      </c>
      <c r="AM5" s="77" t="s">
        <v>273</v>
      </c>
      <c r="AN5" s="77" t="s">
        <v>274</v>
      </c>
      <c r="AO5" s="77" t="s">
        <v>275</v>
      </c>
      <c r="AP5" s="77" t="s">
        <v>276</v>
      </c>
      <c r="AQ5" s="77" t="s">
        <v>277</v>
      </c>
      <c r="AR5" s="77" t="s">
        <v>278</v>
      </c>
      <c r="AS5" s="77" t="s">
        <v>279</v>
      </c>
      <c r="AT5" s="77" t="s">
        <v>280</v>
      </c>
      <c r="AU5" s="77" t="s">
        <v>281</v>
      </c>
      <c r="AV5" s="77" t="s">
        <v>74</v>
      </c>
      <c r="AW5" s="77" t="s">
        <v>282</v>
      </c>
      <c r="AX5" s="77" t="s">
        <v>283</v>
      </c>
      <c r="AY5" s="77" t="s">
        <v>284</v>
      </c>
      <c r="AZ5" s="77" t="s">
        <v>285</v>
      </c>
      <c r="BA5" s="77" t="s">
        <v>286</v>
      </c>
      <c r="BB5" s="77" t="s">
        <v>287</v>
      </c>
      <c r="BC5" s="77" t="s">
        <v>288</v>
      </c>
      <c r="BD5" s="77" t="s">
        <v>289</v>
      </c>
      <c r="BE5" s="77" t="s">
        <v>290</v>
      </c>
      <c r="BF5" s="77" t="s">
        <v>291</v>
      </c>
      <c r="BG5" s="77" t="s">
        <v>292</v>
      </c>
      <c r="BH5" s="77" t="s">
        <v>74</v>
      </c>
      <c r="BI5" s="77" t="s">
        <v>293</v>
      </c>
      <c r="BJ5" s="77" t="s">
        <v>294</v>
      </c>
      <c r="BK5" s="77" t="s">
        <v>295</v>
      </c>
      <c r="BL5" s="77" t="s">
        <v>296</v>
      </c>
      <c r="BM5" s="77" t="s">
        <v>74</v>
      </c>
      <c r="BN5" s="77" t="s">
        <v>297</v>
      </c>
      <c r="BO5" s="77" t="s">
        <v>298</v>
      </c>
      <c r="BP5" s="77" t="s">
        <v>299</v>
      </c>
      <c r="BQ5" s="77" t="s">
        <v>300</v>
      </c>
      <c r="BR5" s="77" t="s">
        <v>301</v>
      </c>
      <c r="BS5" s="77" t="s">
        <v>302</v>
      </c>
      <c r="BT5" s="77" t="s">
        <v>303</v>
      </c>
      <c r="BU5" s="77" t="s">
        <v>304</v>
      </c>
      <c r="BV5" s="77" t="s">
        <v>305</v>
      </c>
      <c r="BW5" s="120" t="s">
        <v>306</v>
      </c>
      <c r="BX5" s="120" t="s">
        <v>307</v>
      </c>
      <c r="BY5" s="77" t="s">
        <v>308</v>
      </c>
      <c r="BZ5" s="77" t="s">
        <v>74</v>
      </c>
      <c r="CA5" s="77" t="s">
        <v>297</v>
      </c>
      <c r="CB5" s="77" t="s">
        <v>298</v>
      </c>
      <c r="CC5" s="77" t="s">
        <v>299</v>
      </c>
      <c r="CD5" s="77" t="s">
        <v>300</v>
      </c>
      <c r="CE5" s="77" t="s">
        <v>301</v>
      </c>
      <c r="CF5" s="77" t="s">
        <v>302</v>
      </c>
      <c r="CG5" s="77" t="s">
        <v>303</v>
      </c>
      <c r="CH5" s="77" t="s">
        <v>309</v>
      </c>
      <c r="CI5" s="77" t="s">
        <v>310</v>
      </c>
      <c r="CJ5" s="77" t="s">
        <v>311</v>
      </c>
      <c r="CK5" s="77" t="s">
        <v>312</v>
      </c>
      <c r="CL5" s="77" t="s">
        <v>304</v>
      </c>
      <c r="CM5" s="77" t="s">
        <v>305</v>
      </c>
      <c r="CN5" s="77" t="s">
        <v>313</v>
      </c>
      <c r="CO5" s="120" t="s">
        <v>306</v>
      </c>
      <c r="CP5" s="120" t="s">
        <v>307</v>
      </c>
      <c r="CQ5" s="77" t="s">
        <v>314</v>
      </c>
      <c r="CR5" s="120" t="s">
        <v>74</v>
      </c>
      <c r="CS5" s="120" t="s">
        <v>315</v>
      </c>
      <c r="CT5" s="77" t="s">
        <v>316</v>
      </c>
      <c r="CU5" s="120" t="s">
        <v>74</v>
      </c>
      <c r="CV5" s="120" t="s">
        <v>315</v>
      </c>
      <c r="CW5" s="77" t="s">
        <v>317</v>
      </c>
      <c r="CX5" s="120" t="s">
        <v>318</v>
      </c>
      <c r="CY5" s="120" t="s">
        <v>319</v>
      </c>
      <c r="CZ5" s="77" t="s">
        <v>316</v>
      </c>
      <c r="DA5" s="120" t="s">
        <v>74</v>
      </c>
      <c r="DB5" s="120" t="s">
        <v>239</v>
      </c>
      <c r="DC5" s="120" t="s">
        <v>320</v>
      </c>
      <c r="DD5" s="77" t="s">
        <v>74</v>
      </c>
      <c r="DE5" s="77" t="s">
        <v>321</v>
      </c>
      <c r="DF5" s="77" t="s">
        <v>322</v>
      </c>
      <c r="DG5" s="77" t="s">
        <v>320</v>
      </c>
      <c r="DH5" s="77" t="s">
        <v>323</v>
      </c>
      <c r="DI5" s="77" t="s">
        <v>240</v>
      </c>
    </row>
    <row r="6" spans="1:113" ht="30.75" customHeight="1">
      <c r="A6" s="129" t="s">
        <v>79</v>
      </c>
      <c r="B6" s="130" t="s">
        <v>80</v>
      </c>
      <c r="C6" s="129" t="s">
        <v>81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120"/>
      <c r="BX6" s="120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120"/>
      <c r="CP6" s="120"/>
      <c r="CQ6" s="77"/>
      <c r="CR6" s="120"/>
      <c r="CS6" s="120"/>
      <c r="CT6" s="77"/>
      <c r="CU6" s="120"/>
      <c r="CV6" s="120"/>
      <c r="CW6" s="77"/>
      <c r="CX6" s="120"/>
      <c r="CY6" s="120"/>
      <c r="CZ6" s="77"/>
      <c r="DA6" s="120"/>
      <c r="DB6" s="120"/>
      <c r="DC6" s="120"/>
      <c r="DD6" s="77"/>
      <c r="DE6" s="77"/>
      <c r="DF6" s="77"/>
      <c r="DG6" s="77"/>
      <c r="DH6" s="77"/>
      <c r="DI6" s="77"/>
    </row>
    <row r="7" spans="1:113" ht="19.5" customHeight="1">
      <c r="A7" s="105" t="s">
        <v>38</v>
      </c>
      <c r="B7" s="105" t="s">
        <v>38</v>
      </c>
      <c r="C7" s="105" t="s">
        <v>38</v>
      </c>
      <c r="D7" s="105" t="s">
        <v>59</v>
      </c>
      <c r="E7" s="131">
        <f aca="true" t="shared" si="0" ref="E7:E38">SUM(F7,T7,AV7,BH7,BM7,BZ7,CR7,CU7,DA7,DD7)</f>
        <v>11663.610000000002</v>
      </c>
      <c r="F7" s="131">
        <v>4452.41</v>
      </c>
      <c r="G7" s="131">
        <v>1442.88</v>
      </c>
      <c r="H7" s="131">
        <v>1392.92</v>
      </c>
      <c r="I7" s="131">
        <v>119.07</v>
      </c>
      <c r="J7" s="131">
        <v>0</v>
      </c>
      <c r="K7" s="131">
        <v>115.07</v>
      </c>
      <c r="L7" s="131">
        <v>447.42</v>
      </c>
      <c r="M7" s="131">
        <v>2.1</v>
      </c>
      <c r="N7" s="131">
        <v>360.36</v>
      </c>
      <c r="O7" s="131">
        <v>71.76</v>
      </c>
      <c r="P7" s="131">
        <v>2.76</v>
      </c>
      <c r="Q7" s="131">
        <v>460.22</v>
      </c>
      <c r="R7" s="131">
        <v>0</v>
      </c>
      <c r="S7" s="131">
        <v>37.85</v>
      </c>
      <c r="T7" s="131">
        <v>6937.02</v>
      </c>
      <c r="U7" s="131">
        <v>73.02</v>
      </c>
      <c r="V7" s="131">
        <v>15.2</v>
      </c>
      <c r="W7" s="131">
        <v>0</v>
      </c>
      <c r="X7" s="131">
        <v>1</v>
      </c>
      <c r="Y7" s="131">
        <v>76</v>
      </c>
      <c r="Z7" s="131">
        <v>106</v>
      </c>
      <c r="AA7" s="131">
        <v>56.05</v>
      </c>
      <c r="AB7" s="131">
        <v>0</v>
      </c>
      <c r="AC7" s="131">
        <v>772</v>
      </c>
      <c r="AD7" s="131">
        <v>347.5</v>
      </c>
      <c r="AE7" s="131">
        <v>0</v>
      </c>
      <c r="AF7" s="131">
        <v>457.67</v>
      </c>
      <c r="AG7" s="131">
        <v>62.06</v>
      </c>
      <c r="AH7" s="131">
        <v>1572.71</v>
      </c>
      <c r="AI7" s="131">
        <v>190.6</v>
      </c>
      <c r="AJ7" s="131">
        <v>35</v>
      </c>
      <c r="AK7" s="131">
        <v>0</v>
      </c>
      <c r="AL7" s="131">
        <v>0</v>
      </c>
      <c r="AM7" s="131">
        <v>0</v>
      </c>
      <c r="AN7" s="131">
        <v>127</v>
      </c>
      <c r="AO7" s="131">
        <v>5</v>
      </c>
      <c r="AP7" s="131">
        <v>76.43</v>
      </c>
      <c r="AQ7" s="131">
        <v>43.09</v>
      </c>
      <c r="AR7" s="131">
        <v>193.6</v>
      </c>
      <c r="AS7" s="131">
        <v>330.81</v>
      </c>
      <c r="AT7" s="131">
        <v>0</v>
      </c>
      <c r="AU7" s="131">
        <v>2396.28</v>
      </c>
      <c r="AV7" s="131">
        <v>120.94</v>
      </c>
      <c r="AW7" s="131">
        <v>114.03</v>
      </c>
      <c r="AX7" s="131">
        <v>0</v>
      </c>
      <c r="AY7" s="131">
        <v>0</v>
      </c>
      <c r="AZ7" s="131">
        <v>0</v>
      </c>
      <c r="BA7" s="131">
        <v>0</v>
      </c>
      <c r="BB7" s="131">
        <v>0</v>
      </c>
      <c r="BC7" s="131">
        <v>0</v>
      </c>
      <c r="BD7" s="131">
        <v>0</v>
      </c>
      <c r="BE7" s="131">
        <v>0.92</v>
      </c>
      <c r="BF7" s="131">
        <v>0</v>
      </c>
      <c r="BG7" s="131">
        <v>5.99</v>
      </c>
      <c r="BH7" s="131">
        <v>0</v>
      </c>
      <c r="BI7" s="131">
        <v>0</v>
      </c>
      <c r="BJ7" s="131">
        <v>0</v>
      </c>
      <c r="BK7" s="131">
        <v>0</v>
      </c>
      <c r="BL7" s="131">
        <v>0</v>
      </c>
      <c r="BM7" s="131">
        <v>22.62</v>
      </c>
      <c r="BN7" s="131">
        <v>0</v>
      </c>
      <c r="BO7" s="131">
        <v>0</v>
      </c>
      <c r="BP7" s="131">
        <v>0</v>
      </c>
      <c r="BQ7" s="131">
        <v>0</v>
      </c>
      <c r="BR7" s="131">
        <v>22.62</v>
      </c>
      <c r="BS7" s="131">
        <v>0</v>
      </c>
      <c r="BT7" s="131">
        <v>0</v>
      </c>
      <c r="BU7" s="131">
        <v>0</v>
      </c>
      <c r="BV7" s="131">
        <v>0</v>
      </c>
      <c r="BW7" s="131">
        <v>0</v>
      </c>
      <c r="BX7" s="131">
        <v>0</v>
      </c>
      <c r="BY7" s="131">
        <v>0</v>
      </c>
      <c r="BZ7" s="131">
        <v>130.62</v>
      </c>
      <c r="CA7" s="131">
        <v>0</v>
      </c>
      <c r="CB7" s="131">
        <v>92.99</v>
      </c>
      <c r="CC7" s="131">
        <v>37.63</v>
      </c>
      <c r="CD7" s="131">
        <v>0</v>
      </c>
      <c r="CE7" s="131">
        <v>0</v>
      </c>
      <c r="CF7" s="131">
        <v>0</v>
      </c>
      <c r="CG7" s="131">
        <v>0</v>
      </c>
      <c r="CH7" s="131">
        <v>0</v>
      </c>
      <c r="CI7" s="131">
        <v>0</v>
      </c>
      <c r="CJ7" s="131">
        <v>0</v>
      </c>
      <c r="CK7" s="131">
        <v>0</v>
      </c>
      <c r="CL7" s="131">
        <v>0</v>
      </c>
      <c r="CM7" s="131">
        <v>0</v>
      </c>
      <c r="CN7" s="131">
        <v>0</v>
      </c>
      <c r="CO7" s="131">
        <v>0</v>
      </c>
      <c r="CP7" s="131">
        <v>0</v>
      </c>
      <c r="CQ7" s="131">
        <v>0</v>
      </c>
      <c r="CR7" s="131">
        <v>0</v>
      </c>
      <c r="CS7" s="131">
        <v>0</v>
      </c>
      <c r="CT7" s="131">
        <v>0</v>
      </c>
      <c r="CU7" s="131">
        <v>0</v>
      </c>
      <c r="CV7" s="131">
        <v>0</v>
      </c>
      <c r="CW7" s="131">
        <v>0</v>
      </c>
      <c r="CX7" s="131">
        <v>0</v>
      </c>
      <c r="CY7" s="131">
        <v>0</v>
      </c>
      <c r="CZ7" s="131">
        <v>0</v>
      </c>
      <c r="DA7" s="131">
        <v>0</v>
      </c>
      <c r="DB7" s="131">
        <v>0</v>
      </c>
      <c r="DC7" s="131">
        <v>0</v>
      </c>
      <c r="DD7" s="131">
        <v>0</v>
      </c>
      <c r="DE7" s="131">
        <v>0</v>
      </c>
      <c r="DF7" s="131">
        <v>0</v>
      </c>
      <c r="DG7" s="131">
        <v>0</v>
      </c>
      <c r="DH7" s="131">
        <v>0</v>
      </c>
      <c r="DI7" s="131">
        <v>0</v>
      </c>
    </row>
    <row r="8" spans="1:113" ht="19.5" customHeight="1">
      <c r="A8" s="105" t="s">
        <v>38</v>
      </c>
      <c r="B8" s="105" t="s">
        <v>38</v>
      </c>
      <c r="C8" s="105" t="s">
        <v>38</v>
      </c>
      <c r="D8" s="105" t="s">
        <v>324</v>
      </c>
      <c r="E8" s="131">
        <f t="shared" si="0"/>
        <v>9860.890000000001</v>
      </c>
      <c r="F8" s="131">
        <v>2837.79</v>
      </c>
      <c r="G8" s="131">
        <v>1442.88</v>
      </c>
      <c r="H8" s="131">
        <v>1120.16</v>
      </c>
      <c r="I8" s="131">
        <v>119.07</v>
      </c>
      <c r="J8" s="131">
        <v>0</v>
      </c>
      <c r="K8" s="131">
        <v>115.07</v>
      </c>
      <c r="L8" s="131">
        <v>0</v>
      </c>
      <c r="M8" s="131">
        <v>0</v>
      </c>
      <c r="N8" s="131">
        <v>0</v>
      </c>
      <c r="O8" s="131">
        <v>0</v>
      </c>
      <c r="P8" s="131">
        <v>2.76</v>
      </c>
      <c r="Q8" s="131">
        <v>0</v>
      </c>
      <c r="R8" s="131">
        <v>0</v>
      </c>
      <c r="S8" s="131">
        <v>37.85</v>
      </c>
      <c r="T8" s="131">
        <v>6868.94</v>
      </c>
      <c r="U8" s="131">
        <v>73.02</v>
      </c>
      <c r="V8" s="131">
        <v>15.2</v>
      </c>
      <c r="W8" s="131">
        <v>0</v>
      </c>
      <c r="X8" s="131">
        <v>1</v>
      </c>
      <c r="Y8" s="131">
        <v>76</v>
      </c>
      <c r="Z8" s="131">
        <v>106</v>
      </c>
      <c r="AA8" s="131">
        <v>56.05</v>
      </c>
      <c r="AB8" s="131">
        <v>0</v>
      </c>
      <c r="AC8" s="131">
        <v>772</v>
      </c>
      <c r="AD8" s="131">
        <v>347.5</v>
      </c>
      <c r="AE8" s="131">
        <v>0</v>
      </c>
      <c r="AF8" s="131">
        <v>457.67</v>
      </c>
      <c r="AG8" s="131">
        <v>62.06</v>
      </c>
      <c r="AH8" s="131">
        <v>1572.71</v>
      </c>
      <c r="AI8" s="131">
        <v>140</v>
      </c>
      <c r="AJ8" s="131">
        <v>35</v>
      </c>
      <c r="AK8" s="131">
        <v>0</v>
      </c>
      <c r="AL8" s="131">
        <v>0</v>
      </c>
      <c r="AM8" s="131">
        <v>0</v>
      </c>
      <c r="AN8" s="131">
        <v>127</v>
      </c>
      <c r="AO8" s="131">
        <v>5</v>
      </c>
      <c r="AP8" s="131">
        <v>76.43</v>
      </c>
      <c r="AQ8" s="131">
        <v>43.09</v>
      </c>
      <c r="AR8" s="131">
        <v>193.6</v>
      </c>
      <c r="AS8" s="131">
        <v>330.81</v>
      </c>
      <c r="AT8" s="131">
        <v>0</v>
      </c>
      <c r="AU8" s="131">
        <v>2378.8</v>
      </c>
      <c r="AV8" s="131">
        <v>0.92</v>
      </c>
      <c r="AW8" s="131">
        <v>0</v>
      </c>
      <c r="AX8" s="131">
        <v>0</v>
      </c>
      <c r="AY8" s="131">
        <v>0</v>
      </c>
      <c r="AZ8" s="131">
        <v>0</v>
      </c>
      <c r="BA8" s="131">
        <v>0</v>
      </c>
      <c r="BB8" s="131">
        <v>0</v>
      </c>
      <c r="BC8" s="131">
        <v>0</v>
      </c>
      <c r="BD8" s="131">
        <v>0</v>
      </c>
      <c r="BE8" s="131">
        <v>0.92</v>
      </c>
      <c r="BF8" s="131">
        <v>0</v>
      </c>
      <c r="BG8" s="131">
        <v>0</v>
      </c>
      <c r="BH8" s="131">
        <v>0</v>
      </c>
      <c r="BI8" s="131">
        <v>0</v>
      </c>
      <c r="BJ8" s="131">
        <v>0</v>
      </c>
      <c r="BK8" s="131">
        <v>0</v>
      </c>
      <c r="BL8" s="131">
        <v>0</v>
      </c>
      <c r="BM8" s="131">
        <v>22.62</v>
      </c>
      <c r="BN8" s="131">
        <v>0</v>
      </c>
      <c r="BO8" s="131">
        <v>0</v>
      </c>
      <c r="BP8" s="131">
        <v>0</v>
      </c>
      <c r="BQ8" s="131">
        <v>0</v>
      </c>
      <c r="BR8" s="131">
        <v>22.62</v>
      </c>
      <c r="BS8" s="131">
        <v>0</v>
      </c>
      <c r="BT8" s="131">
        <v>0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130.62</v>
      </c>
      <c r="CA8" s="131">
        <v>0</v>
      </c>
      <c r="CB8" s="131">
        <v>92.99</v>
      </c>
      <c r="CC8" s="131">
        <v>37.63</v>
      </c>
      <c r="CD8" s="131">
        <v>0</v>
      </c>
      <c r="CE8" s="131">
        <v>0</v>
      </c>
      <c r="CF8" s="131">
        <v>0</v>
      </c>
      <c r="CG8" s="131">
        <v>0</v>
      </c>
      <c r="CH8" s="131">
        <v>0</v>
      </c>
      <c r="CI8" s="131">
        <v>0</v>
      </c>
      <c r="CJ8" s="131">
        <v>0</v>
      </c>
      <c r="CK8" s="131">
        <v>0</v>
      </c>
      <c r="CL8" s="131">
        <v>0</v>
      </c>
      <c r="CM8" s="131">
        <v>0</v>
      </c>
      <c r="CN8" s="131">
        <v>0</v>
      </c>
      <c r="CO8" s="131">
        <v>0</v>
      </c>
      <c r="CP8" s="131">
        <v>0</v>
      </c>
      <c r="CQ8" s="131">
        <v>0</v>
      </c>
      <c r="CR8" s="131">
        <v>0</v>
      </c>
      <c r="CS8" s="131">
        <v>0</v>
      </c>
      <c r="CT8" s="131">
        <v>0</v>
      </c>
      <c r="CU8" s="131">
        <v>0</v>
      </c>
      <c r="CV8" s="131">
        <v>0</v>
      </c>
      <c r="CW8" s="131">
        <v>0</v>
      </c>
      <c r="CX8" s="131">
        <v>0</v>
      </c>
      <c r="CY8" s="131">
        <v>0</v>
      </c>
      <c r="CZ8" s="131">
        <v>0</v>
      </c>
      <c r="DA8" s="131">
        <v>0</v>
      </c>
      <c r="DB8" s="131">
        <v>0</v>
      </c>
      <c r="DC8" s="131">
        <v>0</v>
      </c>
      <c r="DD8" s="131">
        <v>0</v>
      </c>
      <c r="DE8" s="131">
        <v>0</v>
      </c>
      <c r="DF8" s="131">
        <v>0</v>
      </c>
      <c r="DG8" s="131">
        <v>0</v>
      </c>
      <c r="DH8" s="131">
        <v>0</v>
      </c>
      <c r="DI8" s="131">
        <v>0</v>
      </c>
    </row>
    <row r="9" spans="1:113" ht="19.5" customHeight="1">
      <c r="A9" s="105" t="s">
        <v>38</v>
      </c>
      <c r="B9" s="105" t="s">
        <v>38</v>
      </c>
      <c r="C9" s="105" t="s">
        <v>38</v>
      </c>
      <c r="D9" s="105" t="s">
        <v>325</v>
      </c>
      <c r="E9" s="131">
        <f t="shared" si="0"/>
        <v>9860.890000000001</v>
      </c>
      <c r="F9" s="131">
        <v>2837.79</v>
      </c>
      <c r="G9" s="131">
        <v>1442.88</v>
      </c>
      <c r="H9" s="131">
        <v>1120.16</v>
      </c>
      <c r="I9" s="131">
        <v>119.07</v>
      </c>
      <c r="J9" s="131">
        <v>0</v>
      </c>
      <c r="K9" s="131">
        <v>115.07</v>
      </c>
      <c r="L9" s="131">
        <v>0</v>
      </c>
      <c r="M9" s="131">
        <v>0</v>
      </c>
      <c r="N9" s="131">
        <v>0</v>
      </c>
      <c r="O9" s="131">
        <v>0</v>
      </c>
      <c r="P9" s="131">
        <v>2.76</v>
      </c>
      <c r="Q9" s="131">
        <v>0</v>
      </c>
      <c r="R9" s="131">
        <v>0</v>
      </c>
      <c r="S9" s="131">
        <v>37.85</v>
      </c>
      <c r="T9" s="131">
        <v>6868.94</v>
      </c>
      <c r="U9" s="131">
        <v>73.02</v>
      </c>
      <c r="V9" s="131">
        <v>15.2</v>
      </c>
      <c r="W9" s="131">
        <v>0</v>
      </c>
      <c r="X9" s="131">
        <v>1</v>
      </c>
      <c r="Y9" s="131">
        <v>76</v>
      </c>
      <c r="Z9" s="131">
        <v>106</v>
      </c>
      <c r="AA9" s="131">
        <v>56.05</v>
      </c>
      <c r="AB9" s="131">
        <v>0</v>
      </c>
      <c r="AC9" s="131">
        <v>772</v>
      </c>
      <c r="AD9" s="131">
        <v>347.5</v>
      </c>
      <c r="AE9" s="131">
        <v>0</v>
      </c>
      <c r="AF9" s="131">
        <v>457.67</v>
      </c>
      <c r="AG9" s="131">
        <v>62.06</v>
      </c>
      <c r="AH9" s="131">
        <v>1572.71</v>
      </c>
      <c r="AI9" s="131">
        <v>140</v>
      </c>
      <c r="AJ9" s="131">
        <v>35</v>
      </c>
      <c r="AK9" s="131">
        <v>0</v>
      </c>
      <c r="AL9" s="131">
        <v>0</v>
      </c>
      <c r="AM9" s="131">
        <v>0</v>
      </c>
      <c r="AN9" s="131">
        <v>127</v>
      </c>
      <c r="AO9" s="131">
        <v>5</v>
      </c>
      <c r="AP9" s="131">
        <v>76.43</v>
      </c>
      <c r="AQ9" s="131">
        <v>43.09</v>
      </c>
      <c r="AR9" s="131">
        <v>193.6</v>
      </c>
      <c r="AS9" s="131">
        <v>330.81</v>
      </c>
      <c r="AT9" s="131">
        <v>0</v>
      </c>
      <c r="AU9" s="131">
        <v>2378.8</v>
      </c>
      <c r="AV9" s="131">
        <v>0.92</v>
      </c>
      <c r="AW9" s="131">
        <v>0</v>
      </c>
      <c r="AX9" s="131">
        <v>0</v>
      </c>
      <c r="AY9" s="131">
        <v>0</v>
      </c>
      <c r="AZ9" s="131">
        <v>0</v>
      </c>
      <c r="BA9" s="131">
        <v>0</v>
      </c>
      <c r="BB9" s="131">
        <v>0</v>
      </c>
      <c r="BC9" s="131">
        <v>0</v>
      </c>
      <c r="BD9" s="131">
        <v>0</v>
      </c>
      <c r="BE9" s="131">
        <v>0.92</v>
      </c>
      <c r="BF9" s="131">
        <v>0</v>
      </c>
      <c r="BG9" s="131">
        <v>0</v>
      </c>
      <c r="BH9" s="131">
        <v>0</v>
      </c>
      <c r="BI9" s="131">
        <v>0</v>
      </c>
      <c r="BJ9" s="131">
        <v>0</v>
      </c>
      <c r="BK9" s="131">
        <v>0</v>
      </c>
      <c r="BL9" s="131">
        <v>0</v>
      </c>
      <c r="BM9" s="131">
        <v>22.62</v>
      </c>
      <c r="BN9" s="131">
        <v>0</v>
      </c>
      <c r="BO9" s="131">
        <v>0</v>
      </c>
      <c r="BP9" s="131">
        <v>0</v>
      </c>
      <c r="BQ9" s="131">
        <v>0</v>
      </c>
      <c r="BR9" s="131">
        <v>22.62</v>
      </c>
      <c r="BS9" s="131">
        <v>0</v>
      </c>
      <c r="BT9" s="131">
        <v>0</v>
      </c>
      <c r="BU9" s="131">
        <v>0</v>
      </c>
      <c r="BV9" s="131">
        <v>0</v>
      </c>
      <c r="BW9" s="131">
        <v>0</v>
      </c>
      <c r="BX9" s="131">
        <v>0</v>
      </c>
      <c r="BY9" s="131">
        <v>0</v>
      </c>
      <c r="BZ9" s="131">
        <v>130.62</v>
      </c>
      <c r="CA9" s="131">
        <v>0</v>
      </c>
      <c r="CB9" s="131">
        <v>92.99</v>
      </c>
      <c r="CC9" s="131">
        <v>37.63</v>
      </c>
      <c r="CD9" s="131">
        <v>0</v>
      </c>
      <c r="CE9" s="131">
        <v>0</v>
      </c>
      <c r="CF9" s="131">
        <v>0</v>
      </c>
      <c r="CG9" s="131">
        <v>0</v>
      </c>
      <c r="CH9" s="131">
        <v>0</v>
      </c>
      <c r="CI9" s="131">
        <v>0</v>
      </c>
      <c r="CJ9" s="131">
        <v>0</v>
      </c>
      <c r="CK9" s="131">
        <v>0</v>
      </c>
      <c r="CL9" s="131">
        <v>0</v>
      </c>
      <c r="CM9" s="131">
        <v>0</v>
      </c>
      <c r="CN9" s="131">
        <v>0</v>
      </c>
      <c r="CO9" s="131">
        <v>0</v>
      </c>
      <c r="CP9" s="131">
        <v>0</v>
      </c>
      <c r="CQ9" s="131">
        <v>0</v>
      </c>
      <c r="CR9" s="131">
        <v>0</v>
      </c>
      <c r="CS9" s="131">
        <v>0</v>
      </c>
      <c r="CT9" s="131">
        <v>0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1">
        <v>0</v>
      </c>
      <c r="DA9" s="131">
        <v>0</v>
      </c>
      <c r="DB9" s="131">
        <v>0</v>
      </c>
      <c r="DC9" s="131">
        <v>0</v>
      </c>
      <c r="DD9" s="131">
        <v>0</v>
      </c>
      <c r="DE9" s="131">
        <v>0</v>
      </c>
      <c r="DF9" s="131">
        <v>0</v>
      </c>
      <c r="DG9" s="131">
        <v>0</v>
      </c>
      <c r="DH9" s="131">
        <v>0</v>
      </c>
      <c r="DI9" s="131">
        <v>0</v>
      </c>
    </row>
    <row r="10" spans="1:113" ht="19.5" customHeight="1">
      <c r="A10" s="105" t="s">
        <v>84</v>
      </c>
      <c r="B10" s="105" t="s">
        <v>85</v>
      </c>
      <c r="C10" s="105" t="s">
        <v>85</v>
      </c>
      <c r="D10" s="105" t="s">
        <v>87</v>
      </c>
      <c r="E10" s="131">
        <f t="shared" si="0"/>
        <v>5048.59</v>
      </c>
      <c r="F10" s="131">
        <v>2565.44</v>
      </c>
      <c r="G10" s="131">
        <v>1305.48</v>
      </c>
      <c r="H10" s="131">
        <v>1116.73</v>
      </c>
      <c r="I10" s="131">
        <v>108.8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34.43</v>
      </c>
      <c r="T10" s="131">
        <v>2482.36</v>
      </c>
      <c r="U10" s="131">
        <v>33.86</v>
      </c>
      <c r="V10" s="131">
        <v>0</v>
      </c>
      <c r="W10" s="131">
        <v>0</v>
      </c>
      <c r="X10" s="131">
        <v>1</v>
      </c>
      <c r="Y10" s="131">
        <v>70</v>
      </c>
      <c r="Z10" s="131">
        <v>100</v>
      </c>
      <c r="AA10" s="131">
        <v>56.05</v>
      </c>
      <c r="AB10" s="131">
        <v>0</v>
      </c>
      <c r="AC10" s="131">
        <v>772</v>
      </c>
      <c r="AD10" s="131">
        <v>127</v>
      </c>
      <c r="AE10" s="131">
        <v>0</v>
      </c>
      <c r="AF10" s="131">
        <v>261.14</v>
      </c>
      <c r="AG10" s="131">
        <v>0</v>
      </c>
      <c r="AH10" s="131">
        <v>5</v>
      </c>
      <c r="AI10" s="131">
        <v>0</v>
      </c>
      <c r="AJ10" s="131">
        <v>35</v>
      </c>
      <c r="AK10" s="131">
        <v>0</v>
      </c>
      <c r="AL10" s="131">
        <v>0</v>
      </c>
      <c r="AM10" s="131">
        <v>0</v>
      </c>
      <c r="AN10" s="131">
        <v>120</v>
      </c>
      <c r="AO10" s="131">
        <v>0</v>
      </c>
      <c r="AP10" s="131">
        <v>69.14</v>
      </c>
      <c r="AQ10" s="131">
        <v>39.16</v>
      </c>
      <c r="AR10" s="131">
        <v>193.6</v>
      </c>
      <c r="AS10" s="131">
        <v>308.81</v>
      </c>
      <c r="AT10" s="131">
        <v>0</v>
      </c>
      <c r="AU10" s="131">
        <v>290.6</v>
      </c>
      <c r="AV10" s="131">
        <v>0.79</v>
      </c>
      <c r="AW10" s="131">
        <v>0</v>
      </c>
      <c r="AX10" s="131">
        <v>0</v>
      </c>
      <c r="AY10" s="131">
        <v>0</v>
      </c>
      <c r="AZ10" s="131">
        <v>0</v>
      </c>
      <c r="BA10" s="131">
        <v>0</v>
      </c>
      <c r="BB10" s="131">
        <v>0</v>
      </c>
      <c r="BC10" s="131">
        <v>0</v>
      </c>
      <c r="BD10" s="131">
        <v>0</v>
      </c>
      <c r="BE10" s="131">
        <v>0.79</v>
      </c>
      <c r="BF10" s="131">
        <v>0</v>
      </c>
      <c r="BG10" s="131">
        <v>0</v>
      </c>
      <c r="BH10" s="131">
        <v>0</v>
      </c>
      <c r="BI10" s="131">
        <v>0</v>
      </c>
      <c r="BJ10" s="131">
        <v>0</v>
      </c>
      <c r="BK10" s="131">
        <v>0</v>
      </c>
      <c r="BL10" s="131">
        <v>0</v>
      </c>
      <c r="BM10" s="131">
        <v>0</v>
      </c>
      <c r="BN10" s="131">
        <v>0</v>
      </c>
      <c r="BO10" s="131">
        <v>0</v>
      </c>
      <c r="BP10" s="131">
        <v>0</v>
      </c>
      <c r="BQ10" s="131">
        <v>0</v>
      </c>
      <c r="BR10" s="131">
        <v>0</v>
      </c>
      <c r="BS10" s="131">
        <v>0</v>
      </c>
      <c r="BT10" s="131">
        <v>0</v>
      </c>
      <c r="BU10" s="131">
        <v>0</v>
      </c>
      <c r="BV10" s="131">
        <v>0</v>
      </c>
      <c r="BW10" s="131">
        <v>0</v>
      </c>
      <c r="BX10" s="131">
        <v>0</v>
      </c>
      <c r="BY10" s="131">
        <v>0</v>
      </c>
      <c r="BZ10" s="131">
        <v>0</v>
      </c>
      <c r="CA10" s="131">
        <v>0</v>
      </c>
      <c r="CB10" s="131">
        <v>0</v>
      </c>
      <c r="CC10" s="131">
        <v>0</v>
      </c>
      <c r="CD10" s="131">
        <v>0</v>
      </c>
      <c r="CE10" s="131">
        <v>0</v>
      </c>
      <c r="CF10" s="131">
        <v>0</v>
      </c>
      <c r="CG10" s="131">
        <v>0</v>
      </c>
      <c r="CH10" s="131">
        <v>0</v>
      </c>
      <c r="CI10" s="131">
        <v>0</v>
      </c>
      <c r="CJ10" s="131">
        <v>0</v>
      </c>
      <c r="CK10" s="131">
        <v>0</v>
      </c>
      <c r="CL10" s="131">
        <v>0</v>
      </c>
      <c r="CM10" s="131">
        <v>0</v>
      </c>
      <c r="CN10" s="131">
        <v>0</v>
      </c>
      <c r="CO10" s="131">
        <v>0</v>
      </c>
      <c r="CP10" s="131">
        <v>0</v>
      </c>
      <c r="CQ10" s="131">
        <v>0</v>
      </c>
      <c r="CR10" s="131">
        <v>0</v>
      </c>
      <c r="CS10" s="131">
        <v>0</v>
      </c>
      <c r="CT10" s="131">
        <v>0</v>
      </c>
      <c r="CU10" s="131">
        <v>0</v>
      </c>
      <c r="CV10" s="131">
        <v>0</v>
      </c>
      <c r="CW10" s="131">
        <v>0</v>
      </c>
      <c r="CX10" s="131">
        <v>0</v>
      </c>
      <c r="CY10" s="131">
        <v>0</v>
      </c>
      <c r="CZ10" s="131">
        <v>0</v>
      </c>
      <c r="DA10" s="131">
        <v>0</v>
      </c>
      <c r="DB10" s="131">
        <v>0</v>
      </c>
      <c r="DC10" s="131">
        <v>0</v>
      </c>
      <c r="DD10" s="131">
        <v>0</v>
      </c>
      <c r="DE10" s="131">
        <v>0</v>
      </c>
      <c r="DF10" s="131">
        <v>0</v>
      </c>
      <c r="DG10" s="131">
        <v>0</v>
      </c>
      <c r="DH10" s="131">
        <v>0</v>
      </c>
      <c r="DI10" s="131">
        <v>0</v>
      </c>
    </row>
    <row r="11" spans="1:113" ht="19.5" customHeight="1">
      <c r="A11" s="105" t="s">
        <v>84</v>
      </c>
      <c r="B11" s="105" t="s">
        <v>85</v>
      </c>
      <c r="C11" s="105" t="s">
        <v>88</v>
      </c>
      <c r="D11" s="105" t="s">
        <v>89</v>
      </c>
      <c r="E11" s="131">
        <f t="shared" si="0"/>
        <v>1214.21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1093.97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0</v>
      </c>
      <c r="AD11" s="131">
        <v>0</v>
      </c>
      <c r="AE11" s="131">
        <v>0</v>
      </c>
      <c r="AF11" s="131">
        <v>191.53</v>
      </c>
      <c r="AG11" s="131">
        <v>62.06</v>
      </c>
      <c r="AH11" s="131">
        <v>0</v>
      </c>
      <c r="AI11" s="131">
        <v>0</v>
      </c>
      <c r="AJ11" s="131">
        <v>0</v>
      </c>
      <c r="AK11" s="131">
        <v>0</v>
      </c>
      <c r="AL11" s="131">
        <v>0</v>
      </c>
      <c r="AM11" s="131">
        <v>0</v>
      </c>
      <c r="AN11" s="131">
        <v>0</v>
      </c>
      <c r="AO11" s="131">
        <v>0</v>
      </c>
      <c r="AP11" s="131">
        <v>0</v>
      </c>
      <c r="AQ11" s="131">
        <v>0</v>
      </c>
      <c r="AR11" s="131">
        <v>0</v>
      </c>
      <c r="AS11" s="131">
        <v>0</v>
      </c>
      <c r="AT11" s="131">
        <v>0</v>
      </c>
      <c r="AU11" s="131">
        <v>840.38</v>
      </c>
      <c r="AV11" s="131">
        <v>0</v>
      </c>
      <c r="AW11" s="131">
        <v>0</v>
      </c>
      <c r="AX11" s="131">
        <v>0</v>
      </c>
      <c r="AY11" s="131">
        <v>0</v>
      </c>
      <c r="AZ11" s="131">
        <v>0</v>
      </c>
      <c r="BA11" s="131">
        <v>0</v>
      </c>
      <c r="BB11" s="131">
        <v>0</v>
      </c>
      <c r="BC11" s="131">
        <v>0</v>
      </c>
      <c r="BD11" s="131">
        <v>0</v>
      </c>
      <c r="BE11" s="131">
        <v>0</v>
      </c>
      <c r="BF11" s="131">
        <v>0</v>
      </c>
      <c r="BG11" s="131">
        <v>0</v>
      </c>
      <c r="BH11" s="131">
        <v>0</v>
      </c>
      <c r="BI11" s="131">
        <v>0</v>
      </c>
      <c r="BJ11" s="131">
        <v>0</v>
      </c>
      <c r="BK11" s="131">
        <v>0</v>
      </c>
      <c r="BL11" s="131">
        <v>0</v>
      </c>
      <c r="BM11" s="131">
        <v>22.62</v>
      </c>
      <c r="BN11" s="131">
        <v>0</v>
      </c>
      <c r="BO11" s="131">
        <v>0</v>
      </c>
      <c r="BP11" s="131">
        <v>0</v>
      </c>
      <c r="BQ11" s="131">
        <v>0</v>
      </c>
      <c r="BR11" s="131">
        <v>22.62</v>
      </c>
      <c r="BS11" s="131">
        <v>0</v>
      </c>
      <c r="BT11" s="131">
        <v>0</v>
      </c>
      <c r="BU11" s="131">
        <v>0</v>
      </c>
      <c r="BV11" s="131">
        <v>0</v>
      </c>
      <c r="BW11" s="131">
        <v>0</v>
      </c>
      <c r="BX11" s="131">
        <v>0</v>
      </c>
      <c r="BY11" s="131">
        <v>0</v>
      </c>
      <c r="BZ11" s="131">
        <v>97.62</v>
      </c>
      <c r="CA11" s="131">
        <v>0</v>
      </c>
      <c r="CB11" s="131">
        <v>59.99</v>
      </c>
      <c r="CC11" s="131">
        <v>37.63</v>
      </c>
      <c r="CD11" s="131">
        <v>0</v>
      </c>
      <c r="CE11" s="131">
        <v>0</v>
      </c>
      <c r="CF11" s="131">
        <v>0</v>
      </c>
      <c r="CG11" s="131">
        <v>0</v>
      </c>
      <c r="CH11" s="131">
        <v>0</v>
      </c>
      <c r="CI11" s="131">
        <v>0</v>
      </c>
      <c r="CJ11" s="131">
        <v>0</v>
      </c>
      <c r="CK11" s="131">
        <v>0</v>
      </c>
      <c r="CL11" s="131">
        <v>0</v>
      </c>
      <c r="CM11" s="131">
        <v>0</v>
      </c>
      <c r="CN11" s="131">
        <v>0</v>
      </c>
      <c r="CO11" s="131">
        <v>0</v>
      </c>
      <c r="CP11" s="131">
        <v>0</v>
      </c>
      <c r="CQ11" s="131">
        <v>0</v>
      </c>
      <c r="CR11" s="131">
        <v>0</v>
      </c>
      <c r="CS11" s="131">
        <v>0</v>
      </c>
      <c r="CT11" s="131">
        <v>0</v>
      </c>
      <c r="CU11" s="131">
        <v>0</v>
      </c>
      <c r="CV11" s="131">
        <v>0</v>
      </c>
      <c r="CW11" s="131">
        <v>0</v>
      </c>
      <c r="CX11" s="131">
        <v>0</v>
      </c>
      <c r="CY11" s="131">
        <v>0</v>
      </c>
      <c r="CZ11" s="131">
        <v>0</v>
      </c>
      <c r="DA11" s="131">
        <v>0</v>
      </c>
      <c r="DB11" s="131">
        <v>0</v>
      </c>
      <c r="DC11" s="131">
        <v>0</v>
      </c>
      <c r="DD11" s="131">
        <v>0</v>
      </c>
      <c r="DE11" s="131">
        <v>0</v>
      </c>
      <c r="DF11" s="131">
        <v>0</v>
      </c>
      <c r="DG11" s="131">
        <v>0</v>
      </c>
      <c r="DH11" s="131">
        <v>0</v>
      </c>
      <c r="DI11" s="131">
        <v>0</v>
      </c>
    </row>
    <row r="12" spans="1:113" ht="19.5" customHeight="1">
      <c r="A12" s="105" t="s">
        <v>84</v>
      </c>
      <c r="B12" s="105" t="s">
        <v>85</v>
      </c>
      <c r="C12" s="105" t="s">
        <v>105</v>
      </c>
      <c r="D12" s="105" t="s">
        <v>123</v>
      </c>
      <c r="E12" s="131">
        <f t="shared" si="0"/>
        <v>373.44</v>
      </c>
      <c r="F12" s="131">
        <v>246.51</v>
      </c>
      <c r="G12" s="131">
        <v>123.28</v>
      </c>
      <c r="H12" s="131">
        <v>3.1</v>
      </c>
      <c r="I12" s="131">
        <v>10.27</v>
      </c>
      <c r="J12" s="131">
        <v>0</v>
      </c>
      <c r="K12" s="131">
        <v>103.68</v>
      </c>
      <c r="L12" s="131">
        <v>0</v>
      </c>
      <c r="M12" s="131">
        <v>0</v>
      </c>
      <c r="N12" s="131">
        <v>0</v>
      </c>
      <c r="O12" s="131">
        <v>0</v>
      </c>
      <c r="P12" s="131">
        <v>2.76</v>
      </c>
      <c r="Q12" s="131">
        <v>0</v>
      </c>
      <c r="R12" s="131">
        <v>0</v>
      </c>
      <c r="S12" s="131">
        <v>3.42</v>
      </c>
      <c r="T12" s="131">
        <v>126.8</v>
      </c>
      <c r="U12" s="131">
        <v>18.96</v>
      </c>
      <c r="V12" s="131">
        <v>0</v>
      </c>
      <c r="W12" s="131">
        <v>0</v>
      </c>
      <c r="X12" s="131">
        <v>0</v>
      </c>
      <c r="Y12" s="131">
        <v>6</v>
      </c>
      <c r="Z12" s="131">
        <v>6</v>
      </c>
      <c r="AA12" s="131">
        <v>0</v>
      </c>
      <c r="AB12" s="131">
        <v>0</v>
      </c>
      <c r="AC12" s="131">
        <v>0</v>
      </c>
      <c r="AD12" s="131">
        <v>6</v>
      </c>
      <c r="AE12" s="131">
        <v>0</v>
      </c>
      <c r="AF12" s="131">
        <v>5</v>
      </c>
      <c r="AG12" s="131">
        <v>0</v>
      </c>
      <c r="AH12" s="131">
        <v>0</v>
      </c>
      <c r="AI12" s="131">
        <v>0</v>
      </c>
      <c r="AJ12" s="131">
        <v>0</v>
      </c>
      <c r="AK12" s="131">
        <v>0</v>
      </c>
      <c r="AL12" s="131">
        <v>0</v>
      </c>
      <c r="AM12" s="131">
        <v>0</v>
      </c>
      <c r="AN12" s="131">
        <v>0</v>
      </c>
      <c r="AO12" s="131">
        <v>0</v>
      </c>
      <c r="AP12" s="131">
        <v>6.89</v>
      </c>
      <c r="AQ12" s="131">
        <v>3.63</v>
      </c>
      <c r="AR12" s="131">
        <v>0</v>
      </c>
      <c r="AS12" s="131">
        <v>22</v>
      </c>
      <c r="AT12" s="131">
        <v>0</v>
      </c>
      <c r="AU12" s="131">
        <v>52.32</v>
      </c>
      <c r="AV12" s="131">
        <v>0.13</v>
      </c>
      <c r="AW12" s="131">
        <v>0</v>
      </c>
      <c r="AX12" s="131">
        <v>0</v>
      </c>
      <c r="AY12" s="131">
        <v>0</v>
      </c>
      <c r="AZ12" s="131">
        <v>0</v>
      </c>
      <c r="BA12" s="131">
        <v>0</v>
      </c>
      <c r="BB12" s="131">
        <v>0</v>
      </c>
      <c r="BC12" s="131">
        <v>0</v>
      </c>
      <c r="BD12" s="131">
        <v>0</v>
      </c>
      <c r="BE12" s="131">
        <v>0.13</v>
      </c>
      <c r="BF12" s="131">
        <v>0</v>
      </c>
      <c r="BG12" s="131">
        <v>0</v>
      </c>
      <c r="BH12" s="131">
        <v>0</v>
      </c>
      <c r="BI12" s="131">
        <v>0</v>
      </c>
      <c r="BJ12" s="131">
        <v>0</v>
      </c>
      <c r="BK12" s="131">
        <v>0</v>
      </c>
      <c r="BL12" s="131">
        <v>0</v>
      </c>
      <c r="BM12" s="131">
        <v>0</v>
      </c>
      <c r="BN12" s="131">
        <v>0</v>
      </c>
      <c r="BO12" s="131">
        <v>0</v>
      </c>
      <c r="BP12" s="131">
        <v>0</v>
      </c>
      <c r="BQ12" s="131">
        <v>0</v>
      </c>
      <c r="BR12" s="131">
        <v>0</v>
      </c>
      <c r="BS12" s="131">
        <v>0</v>
      </c>
      <c r="BT12" s="131">
        <v>0</v>
      </c>
      <c r="BU12" s="131">
        <v>0</v>
      </c>
      <c r="BV12" s="131">
        <v>0</v>
      </c>
      <c r="BW12" s="131">
        <v>0</v>
      </c>
      <c r="BX12" s="131">
        <v>0</v>
      </c>
      <c r="BY12" s="131">
        <v>0</v>
      </c>
      <c r="BZ12" s="131">
        <v>0</v>
      </c>
      <c r="CA12" s="131">
        <v>0</v>
      </c>
      <c r="CB12" s="131">
        <v>0</v>
      </c>
      <c r="CC12" s="131">
        <v>0</v>
      </c>
      <c r="CD12" s="131">
        <v>0</v>
      </c>
      <c r="CE12" s="131">
        <v>0</v>
      </c>
      <c r="CF12" s="131">
        <v>0</v>
      </c>
      <c r="CG12" s="131">
        <v>0</v>
      </c>
      <c r="CH12" s="131">
        <v>0</v>
      </c>
      <c r="CI12" s="131">
        <v>0</v>
      </c>
      <c r="CJ12" s="131">
        <v>0</v>
      </c>
      <c r="CK12" s="131">
        <v>0</v>
      </c>
      <c r="CL12" s="131">
        <v>0</v>
      </c>
      <c r="CM12" s="131">
        <v>0</v>
      </c>
      <c r="CN12" s="131">
        <v>0</v>
      </c>
      <c r="CO12" s="131">
        <v>0</v>
      </c>
      <c r="CP12" s="131">
        <v>0</v>
      </c>
      <c r="CQ12" s="131">
        <v>0</v>
      </c>
      <c r="CR12" s="131">
        <v>0</v>
      </c>
      <c r="CS12" s="131">
        <v>0</v>
      </c>
      <c r="CT12" s="131">
        <v>0</v>
      </c>
      <c r="CU12" s="131">
        <v>0</v>
      </c>
      <c r="CV12" s="131">
        <v>0</v>
      </c>
      <c r="CW12" s="131">
        <v>0</v>
      </c>
      <c r="CX12" s="131">
        <v>0</v>
      </c>
      <c r="CY12" s="131">
        <v>0</v>
      </c>
      <c r="CZ12" s="131">
        <v>0</v>
      </c>
      <c r="DA12" s="131">
        <v>0</v>
      </c>
      <c r="DB12" s="131">
        <v>0</v>
      </c>
      <c r="DC12" s="131">
        <v>0</v>
      </c>
      <c r="DD12" s="131">
        <v>0</v>
      </c>
      <c r="DE12" s="131">
        <v>0</v>
      </c>
      <c r="DF12" s="131">
        <v>0</v>
      </c>
      <c r="DG12" s="131">
        <v>0</v>
      </c>
      <c r="DH12" s="131">
        <v>0</v>
      </c>
      <c r="DI12" s="131">
        <v>0</v>
      </c>
    </row>
    <row r="13" spans="1:113" ht="19.5" customHeight="1">
      <c r="A13" s="105" t="s">
        <v>84</v>
      </c>
      <c r="B13" s="105" t="s">
        <v>85</v>
      </c>
      <c r="C13" s="105" t="s">
        <v>90</v>
      </c>
      <c r="D13" s="105" t="s">
        <v>91</v>
      </c>
      <c r="E13" s="131">
        <f t="shared" si="0"/>
        <v>1551.71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1551.71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131">
        <v>0</v>
      </c>
      <c r="AC13" s="131">
        <v>0</v>
      </c>
      <c r="AD13" s="131">
        <v>0</v>
      </c>
      <c r="AE13" s="131">
        <v>0</v>
      </c>
      <c r="AF13" s="131">
        <v>0</v>
      </c>
      <c r="AG13" s="131">
        <v>0</v>
      </c>
      <c r="AH13" s="131">
        <v>1551.71</v>
      </c>
      <c r="AI13" s="131">
        <v>0</v>
      </c>
      <c r="AJ13" s="131">
        <v>0</v>
      </c>
      <c r="AK13" s="131">
        <v>0</v>
      </c>
      <c r="AL13" s="131">
        <v>0</v>
      </c>
      <c r="AM13" s="131">
        <v>0</v>
      </c>
      <c r="AN13" s="131">
        <v>0</v>
      </c>
      <c r="AO13" s="131">
        <v>0</v>
      </c>
      <c r="AP13" s="131">
        <v>0</v>
      </c>
      <c r="AQ13" s="131">
        <v>0</v>
      </c>
      <c r="AR13" s="131">
        <v>0</v>
      </c>
      <c r="AS13" s="131">
        <v>0</v>
      </c>
      <c r="AT13" s="131">
        <v>0</v>
      </c>
      <c r="AU13" s="131">
        <v>0</v>
      </c>
      <c r="AV13" s="131">
        <v>0</v>
      </c>
      <c r="AW13" s="131">
        <v>0</v>
      </c>
      <c r="AX13" s="131">
        <v>0</v>
      </c>
      <c r="AY13" s="131">
        <v>0</v>
      </c>
      <c r="AZ13" s="131">
        <v>0</v>
      </c>
      <c r="BA13" s="131">
        <v>0</v>
      </c>
      <c r="BB13" s="131">
        <v>0</v>
      </c>
      <c r="BC13" s="131">
        <v>0</v>
      </c>
      <c r="BD13" s="131">
        <v>0</v>
      </c>
      <c r="BE13" s="131">
        <v>0</v>
      </c>
      <c r="BF13" s="131">
        <v>0</v>
      </c>
      <c r="BG13" s="131">
        <v>0</v>
      </c>
      <c r="BH13" s="131">
        <v>0</v>
      </c>
      <c r="BI13" s="131">
        <v>0</v>
      </c>
      <c r="BJ13" s="131">
        <v>0</v>
      </c>
      <c r="BK13" s="131">
        <v>0</v>
      </c>
      <c r="BL13" s="131">
        <v>0</v>
      </c>
      <c r="BM13" s="131">
        <v>0</v>
      </c>
      <c r="BN13" s="131">
        <v>0</v>
      </c>
      <c r="BO13" s="131">
        <v>0</v>
      </c>
      <c r="BP13" s="131">
        <v>0</v>
      </c>
      <c r="BQ13" s="131">
        <v>0</v>
      </c>
      <c r="BR13" s="131">
        <v>0</v>
      </c>
      <c r="BS13" s="131">
        <v>0</v>
      </c>
      <c r="BT13" s="131">
        <v>0</v>
      </c>
      <c r="BU13" s="131">
        <v>0</v>
      </c>
      <c r="BV13" s="131">
        <v>0</v>
      </c>
      <c r="BW13" s="131">
        <v>0</v>
      </c>
      <c r="BX13" s="131">
        <v>0</v>
      </c>
      <c r="BY13" s="131">
        <v>0</v>
      </c>
      <c r="BZ13" s="131">
        <v>0</v>
      </c>
      <c r="CA13" s="131">
        <v>0</v>
      </c>
      <c r="CB13" s="131">
        <v>0</v>
      </c>
      <c r="CC13" s="131">
        <v>0</v>
      </c>
      <c r="CD13" s="131">
        <v>0</v>
      </c>
      <c r="CE13" s="131">
        <v>0</v>
      </c>
      <c r="CF13" s="131">
        <v>0</v>
      </c>
      <c r="CG13" s="131">
        <v>0</v>
      </c>
      <c r="CH13" s="131">
        <v>0</v>
      </c>
      <c r="CI13" s="131">
        <v>0</v>
      </c>
      <c r="CJ13" s="131">
        <v>0</v>
      </c>
      <c r="CK13" s="131">
        <v>0</v>
      </c>
      <c r="CL13" s="131">
        <v>0</v>
      </c>
      <c r="CM13" s="131">
        <v>0</v>
      </c>
      <c r="CN13" s="131">
        <v>0</v>
      </c>
      <c r="CO13" s="131">
        <v>0</v>
      </c>
      <c r="CP13" s="131">
        <v>0</v>
      </c>
      <c r="CQ13" s="131">
        <v>0</v>
      </c>
      <c r="CR13" s="131">
        <v>0</v>
      </c>
      <c r="CS13" s="131">
        <v>0</v>
      </c>
      <c r="CT13" s="131">
        <v>0</v>
      </c>
      <c r="CU13" s="131">
        <v>0</v>
      </c>
      <c r="CV13" s="131">
        <v>0</v>
      </c>
      <c r="CW13" s="131">
        <v>0</v>
      </c>
      <c r="CX13" s="131">
        <v>0</v>
      </c>
      <c r="CY13" s="131">
        <v>0</v>
      </c>
      <c r="CZ13" s="131">
        <v>0</v>
      </c>
      <c r="DA13" s="131">
        <v>0</v>
      </c>
      <c r="DB13" s="131">
        <v>0</v>
      </c>
      <c r="DC13" s="131">
        <v>0</v>
      </c>
      <c r="DD13" s="131">
        <v>0</v>
      </c>
      <c r="DE13" s="131">
        <v>0</v>
      </c>
      <c r="DF13" s="131">
        <v>0</v>
      </c>
      <c r="DG13" s="131">
        <v>0</v>
      </c>
      <c r="DH13" s="131">
        <v>0</v>
      </c>
      <c r="DI13" s="131">
        <v>0</v>
      </c>
    </row>
    <row r="14" spans="1:113" ht="19.5" customHeight="1">
      <c r="A14" s="105" t="s">
        <v>84</v>
      </c>
      <c r="B14" s="105" t="s">
        <v>85</v>
      </c>
      <c r="C14" s="105" t="s">
        <v>92</v>
      </c>
      <c r="D14" s="105" t="s">
        <v>93</v>
      </c>
      <c r="E14" s="131">
        <f t="shared" si="0"/>
        <v>203.5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203.5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89.3</v>
      </c>
      <c r="AE14" s="131">
        <v>0</v>
      </c>
      <c r="AF14" s="131">
        <v>0</v>
      </c>
      <c r="AG14" s="131">
        <v>0</v>
      </c>
      <c r="AH14" s="131">
        <v>8</v>
      </c>
      <c r="AI14" s="131">
        <v>40</v>
      </c>
      <c r="AJ14" s="131">
        <v>0</v>
      </c>
      <c r="AK14" s="131">
        <v>0</v>
      </c>
      <c r="AL14" s="131">
        <v>0</v>
      </c>
      <c r="AM14" s="131">
        <v>0</v>
      </c>
      <c r="AN14" s="131">
        <v>0</v>
      </c>
      <c r="AO14" s="131">
        <v>0</v>
      </c>
      <c r="AP14" s="131">
        <v>0</v>
      </c>
      <c r="AQ14" s="131">
        <v>0</v>
      </c>
      <c r="AR14" s="131">
        <v>0</v>
      </c>
      <c r="AS14" s="131">
        <v>0</v>
      </c>
      <c r="AT14" s="131">
        <v>0</v>
      </c>
      <c r="AU14" s="131">
        <v>66.2</v>
      </c>
      <c r="AV14" s="131">
        <v>0</v>
      </c>
      <c r="AW14" s="131">
        <v>0</v>
      </c>
      <c r="AX14" s="131">
        <v>0</v>
      </c>
      <c r="AY14" s="131">
        <v>0</v>
      </c>
      <c r="AZ14" s="131">
        <v>0</v>
      </c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1">
        <v>0</v>
      </c>
      <c r="BG14" s="131">
        <v>0</v>
      </c>
      <c r="BH14" s="131">
        <v>0</v>
      </c>
      <c r="BI14" s="131">
        <v>0</v>
      </c>
      <c r="BJ14" s="131">
        <v>0</v>
      </c>
      <c r="BK14" s="131">
        <v>0</v>
      </c>
      <c r="BL14" s="131">
        <v>0</v>
      </c>
      <c r="BM14" s="131">
        <v>0</v>
      </c>
      <c r="BN14" s="131">
        <v>0</v>
      </c>
      <c r="BO14" s="131">
        <v>0</v>
      </c>
      <c r="BP14" s="131">
        <v>0</v>
      </c>
      <c r="BQ14" s="131">
        <v>0</v>
      </c>
      <c r="BR14" s="131">
        <v>0</v>
      </c>
      <c r="BS14" s="131">
        <v>0</v>
      </c>
      <c r="BT14" s="131">
        <v>0</v>
      </c>
      <c r="BU14" s="131">
        <v>0</v>
      </c>
      <c r="BV14" s="131">
        <v>0</v>
      </c>
      <c r="BW14" s="131">
        <v>0</v>
      </c>
      <c r="BX14" s="131">
        <v>0</v>
      </c>
      <c r="BY14" s="131">
        <v>0</v>
      </c>
      <c r="BZ14" s="131">
        <v>0</v>
      </c>
      <c r="CA14" s="131">
        <v>0</v>
      </c>
      <c r="CB14" s="131">
        <v>0</v>
      </c>
      <c r="CC14" s="131">
        <v>0</v>
      </c>
      <c r="CD14" s="131">
        <v>0</v>
      </c>
      <c r="CE14" s="131">
        <v>0</v>
      </c>
      <c r="CF14" s="131">
        <v>0</v>
      </c>
      <c r="CG14" s="131">
        <v>0</v>
      </c>
      <c r="CH14" s="131">
        <v>0</v>
      </c>
      <c r="CI14" s="131">
        <v>0</v>
      </c>
      <c r="CJ14" s="131">
        <v>0</v>
      </c>
      <c r="CK14" s="131">
        <v>0</v>
      </c>
      <c r="CL14" s="131">
        <v>0</v>
      </c>
      <c r="CM14" s="131">
        <v>0</v>
      </c>
      <c r="CN14" s="131">
        <v>0</v>
      </c>
      <c r="CO14" s="131">
        <v>0</v>
      </c>
      <c r="CP14" s="131">
        <v>0</v>
      </c>
      <c r="CQ14" s="131">
        <v>0</v>
      </c>
      <c r="CR14" s="131">
        <v>0</v>
      </c>
      <c r="CS14" s="131">
        <v>0</v>
      </c>
      <c r="CT14" s="131">
        <v>0</v>
      </c>
      <c r="CU14" s="131">
        <v>0</v>
      </c>
      <c r="CV14" s="131">
        <v>0</v>
      </c>
      <c r="CW14" s="131">
        <v>0</v>
      </c>
      <c r="CX14" s="131">
        <v>0</v>
      </c>
      <c r="CY14" s="131">
        <v>0</v>
      </c>
      <c r="CZ14" s="131">
        <v>0</v>
      </c>
      <c r="DA14" s="131">
        <v>0</v>
      </c>
      <c r="DB14" s="131">
        <v>0</v>
      </c>
      <c r="DC14" s="131">
        <v>0</v>
      </c>
      <c r="DD14" s="131">
        <v>0</v>
      </c>
      <c r="DE14" s="131">
        <v>0</v>
      </c>
      <c r="DF14" s="131">
        <v>0</v>
      </c>
      <c r="DG14" s="131">
        <v>0</v>
      </c>
      <c r="DH14" s="131">
        <v>0</v>
      </c>
      <c r="DI14" s="131">
        <v>0</v>
      </c>
    </row>
    <row r="15" spans="1:113" ht="19.5" customHeight="1">
      <c r="A15" s="105" t="s">
        <v>84</v>
      </c>
      <c r="B15" s="105" t="s">
        <v>85</v>
      </c>
      <c r="C15" s="105" t="s">
        <v>94</v>
      </c>
      <c r="D15" s="105" t="s">
        <v>95</v>
      </c>
      <c r="E15" s="131">
        <f t="shared" si="0"/>
        <v>244.97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244.97</v>
      </c>
      <c r="U15" s="131">
        <v>12</v>
      </c>
      <c r="V15" s="131">
        <v>5.2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  <c r="AD15" s="131">
        <v>96.7</v>
      </c>
      <c r="AE15" s="131">
        <v>0</v>
      </c>
      <c r="AF15" s="131">
        <v>0</v>
      </c>
      <c r="AG15" s="131">
        <v>0</v>
      </c>
      <c r="AH15" s="131">
        <v>0</v>
      </c>
      <c r="AI15" s="131">
        <v>0</v>
      </c>
      <c r="AJ15" s="131">
        <v>0</v>
      </c>
      <c r="AK15" s="131">
        <v>0</v>
      </c>
      <c r="AL15" s="131">
        <v>0</v>
      </c>
      <c r="AM15" s="131">
        <v>0</v>
      </c>
      <c r="AN15" s="131">
        <v>7</v>
      </c>
      <c r="AO15" s="131">
        <v>5</v>
      </c>
      <c r="AP15" s="131">
        <v>0</v>
      </c>
      <c r="AQ15" s="131">
        <v>0</v>
      </c>
      <c r="AR15" s="131">
        <v>0</v>
      </c>
      <c r="AS15" s="131">
        <v>0</v>
      </c>
      <c r="AT15" s="131">
        <v>0</v>
      </c>
      <c r="AU15" s="131">
        <v>119.07</v>
      </c>
      <c r="AV15" s="131">
        <v>0</v>
      </c>
      <c r="AW15" s="131">
        <v>0</v>
      </c>
      <c r="AX15" s="131">
        <v>0</v>
      </c>
      <c r="AY15" s="131">
        <v>0</v>
      </c>
      <c r="AZ15" s="131">
        <v>0</v>
      </c>
      <c r="BA15" s="131">
        <v>0</v>
      </c>
      <c r="BB15" s="131">
        <v>0</v>
      </c>
      <c r="BC15" s="131">
        <v>0</v>
      </c>
      <c r="BD15" s="131">
        <v>0</v>
      </c>
      <c r="BE15" s="131">
        <v>0</v>
      </c>
      <c r="BF15" s="131">
        <v>0</v>
      </c>
      <c r="BG15" s="131">
        <v>0</v>
      </c>
      <c r="BH15" s="131">
        <v>0</v>
      </c>
      <c r="BI15" s="131">
        <v>0</v>
      </c>
      <c r="BJ15" s="131">
        <v>0</v>
      </c>
      <c r="BK15" s="131">
        <v>0</v>
      </c>
      <c r="BL15" s="131">
        <v>0</v>
      </c>
      <c r="BM15" s="131">
        <v>0</v>
      </c>
      <c r="BN15" s="131">
        <v>0</v>
      </c>
      <c r="BO15" s="131">
        <v>0</v>
      </c>
      <c r="BP15" s="131">
        <v>0</v>
      </c>
      <c r="BQ15" s="131">
        <v>0</v>
      </c>
      <c r="BR15" s="131">
        <v>0</v>
      </c>
      <c r="BS15" s="131">
        <v>0</v>
      </c>
      <c r="BT15" s="131">
        <v>0</v>
      </c>
      <c r="BU15" s="131">
        <v>0</v>
      </c>
      <c r="BV15" s="131">
        <v>0</v>
      </c>
      <c r="BW15" s="131">
        <v>0</v>
      </c>
      <c r="BX15" s="131">
        <v>0</v>
      </c>
      <c r="BY15" s="131">
        <v>0</v>
      </c>
      <c r="BZ15" s="131">
        <v>0</v>
      </c>
      <c r="CA15" s="131">
        <v>0</v>
      </c>
      <c r="CB15" s="131">
        <v>0</v>
      </c>
      <c r="CC15" s="131">
        <v>0</v>
      </c>
      <c r="CD15" s="131">
        <v>0</v>
      </c>
      <c r="CE15" s="131">
        <v>0</v>
      </c>
      <c r="CF15" s="131">
        <v>0</v>
      </c>
      <c r="CG15" s="131">
        <v>0</v>
      </c>
      <c r="CH15" s="131">
        <v>0</v>
      </c>
      <c r="CI15" s="131">
        <v>0</v>
      </c>
      <c r="CJ15" s="131">
        <v>0</v>
      </c>
      <c r="CK15" s="131">
        <v>0</v>
      </c>
      <c r="CL15" s="131">
        <v>0</v>
      </c>
      <c r="CM15" s="131">
        <v>0</v>
      </c>
      <c r="CN15" s="131">
        <v>0</v>
      </c>
      <c r="CO15" s="131">
        <v>0</v>
      </c>
      <c r="CP15" s="131">
        <v>0</v>
      </c>
      <c r="CQ15" s="131">
        <v>0</v>
      </c>
      <c r="CR15" s="131">
        <v>0</v>
      </c>
      <c r="CS15" s="131">
        <v>0</v>
      </c>
      <c r="CT15" s="131">
        <v>0</v>
      </c>
      <c r="CU15" s="131">
        <v>0</v>
      </c>
      <c r="CV15" s="131">
        <v>0</v>
      </c>
      <c r="CW15" s="131">
        <v>0</v>
      </c>
      <c r="CX15" s="131">
        <v>0</v>
      </c>
      <c r="CY15" s="131">
        <v>0</v>
      </c>
      <c r="CZ15" s="131">
        <v>0</v>
      </c>
      <c r="DA15" s="131">
        <v>0</v>
      </c>
      <c r="DB15" s="131">
        <v>0</v>
      </c>
      <c r="DC15" s="131">
        <v>0</v>
      </c>
      <c r="DD15" s="131">
        <v>0</v>
      </c>
      <c r="DE15" s="131">
        <v>0</v>
      </c>
      <c r="DF15" s="131">
        <v>0</v>
      </c>
      <c r="DG15" s="131">
        <v>0</v>
      </c>
      <c r="DH15" s="131">
        <v>0</v>
      </c>
      <c r="DI15" s="131">
        <v>0</v>
      </c>
    </row>
    <row r="16" spans="1:113" ht="19.5" customHeight="1">
      <c r="A16" s="105" t="s">
        <v>84</v>
      </c>
      <c r="B16" s="105" t="s">
        <v>85</v>
      </c>
      <c r="C16" s="105" t="s">
        <v>96</v>
      </c>
      <c r="D16" s="105" t="s">
        <v>97</v>
      </c>
      <c r="E16" s="131">
        <f t="shared" si="0"/>
        <v>100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100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0</v>
      </c>
      <c r="AE16" s="131">
        <v>0</v>
      </c>
      <c r="AF16" s="131">
        <v>0</v>
      </c>
      <c r="AG16" s="131">
        <v>0</v>
      </c>
      <c r="AH16" s="131">
        <v>0</v>
      </c>
      <c r="AI16" s="131">
        <v>100</v>
      </c>
      <c r="AJ16" s="131">
        <v>0</v>
      </c>
      <c r="AK16" s="131">
        <v>0</v>
      </c>
      <c r="AL16" s="131">
        <v>0</v>
      </c>
      <c r="AM16" s="131">
        <v>0</v>
      </c>
      <c r="AN16" s="131">
        <v>0</v>
      </c>
      <c r="AO16" s="131">
        <v>0</v>
      </c>
      <c r="AP16" s="131">
        <v>0</v>
      </c>
      <c r="AQ16" s="131">
        <v>0</v>
      </c>
      <c r="AR16" s="131">
        <v>0</v>
      </c>
      <c r="AS16" s="131">
        <v>0</v>
      </c>
      <c r="AT16" s="131">
        <v>0</v>
      </c>
      <c r="AU16" s="131">
        <v>0</v>
      </c>
      <c r="AV16" s="131">
        <v>0</v>
      </c>
      <c r="AW16" s="131">
        <v>0</v>
      </c>
      <c r="AX16" s="131">
        <v>0</v>
      </c>
      <c r="AY16" s="131">
        <v>0</v>
      </c>
      <c r="AZ16" s="131">
        <v>0</v>
      </c>
      <c r="BA16" s="131">
        <v>0</v>
      </c>
      <c r="BB16" s="131">
        <v>0</v>
      </c>
      <c r="BC16" s="131">
        <v>0</v>
      </c>
      <c r="BD16" s="131">
        <v>0</v>
      </c>
      <c r="BE16" s="131">
        <v>0</v>
      </c>
      <c r="BF16" s="131">
        <v>0</v>
      </c>
      <c r="BG16" s="131">
        <v>0</v>
      </c>
      <c r="BH16" s="131">
        <v>0</v>
      </c>
      <c r="BI16" s="131">
        <v>0</v>
      </c>
      <c r="BJ16" s="131">
        <v>0</v>
      </c>
      <c r="BK16" s="131">
        <v>0</v>
      </c>
      <c r="BL16" s="131">
        <v>0</v>
      </c>
      <c r="BM16" s="131">
        <v>0</v>
      </c>
      <c r="BN16" s="131">
        <v>0</v>
      </c>
      <c r="BO16" s="131">
        <v>0</v>
      </c>
      <c r="BP16" s="131">
        <v>0</v>
      </c>
      <c r="BQ16" s="131">
        <v>0</v>
      </c>
      <c r="BR16" s="131">
        <v>0</v>
      </c>
      <c r="BS16" s="131">
        <v>0</v>
      </c>
      <c r="BT16" s="131">
        <v>0</v>
      </c>
      <c r="BU16" s="131">
        <v>0</v>
      </c>
      <c r="BV16" s="131">
        <v>0</v>
      </c>
      <c r="BW16" s="131">
        <v>0</v>
      </c>
      <c r="BX16" s="131">
        <v>0</v>
      </c>
      <c r="BY16" s="131">
        <v>0</v>
      </c>
      <c r="BZ16" s="131">
        <v>0</v>
      </c>
      <c r="CA16" s="131">
        <v>0</v>
      </c>
      <c r="CB16" s="131">
        <v>0</v>
      </c>
      <c r="CC16" s="131">
        <v>0</v>
      </c>
      <c r="CD16" s="131">
        <v>0</v>
      </c>
      <c r="CE16" s="131">
        <v>0</v>
      </c>
      <c r="CF16" s="131">
        <v>0</v>
      </c>
      <c r="CG16" s="131">
        <v>0</v>
      </c>
      <c r="CH16" s="131">
        <v>0</v>
      </c>
      <c r="CI16" s="131">
        <v>0</v>
      </c>
      <c r="CJ16" s="131">
        <v>0</v>
      </c>
      <c r="CK16" s="131">
        <v>0</v>
      </c>
      <c r="CL16" s="131">
        <v>0</v>
      </c>
      <c r="CM16" s="131">
        <v>0</v>
      </c>
      <c r="CN16" s="131">
        <v>0</v>
      </c>
      <c r="CO16" s="131">
        <v>0</v>
      </c>
      <c r="CP16" s="131">
        <v>0</v>
      </c>
      <c r="CQ16" s="131">
        <v>0</v>
      </c>
      <c r="CR16" s="131">
        <v>0</v>
      </c>
      <c r="CS16" s="131">
        <v>0</v>
      </c>
      <c r="CT16" s="131">
        <v>0</v>
      </c>
      <c r="CU16" s="131">
        <v>0</v>
      </c>
      <c r="CV16" s="131">
        <v>0</v>
      </c>
      <c r="CW16" s="131">
        <v>0</v>
      </c>
      <c r="CX16" s="131">
        <v>0</v>
      </c>
      <c r="CY16" s="131">
        <v>0</v>
      </c>
      <c r="CZ16" s="131">
        <v>0</v>
      </c>
      <c r="DA16" s="131">
        <v>0</v>
      </c>
      <c r="DB16" s="131">
        <v>0</v>
      </c>
      <c r="DC16" s="131">
        <v>0</v>
      </c>
      <c r="DD16" s="131">
        <v>0</v>
      </c>
      <c r="DE16" s="131">
        <v>0</v>
      </c>
      <c r="DF16" s="131">
        <v>0</v>
      </c>
      <c r="DG16" s="131">
        <v>0</v>
      </c>
      <c r="DH16" s="131">
        <v>0</v>
      </c>
      <c r="DI16" s="131">
        <v>0</v>
      </c>
    </row>
    <row r="17" spans="1:113" ht="19.5" customHeight="1">
      <c r="A17" s="105" t="s">
        <v>84</v>
      </c>
      <c r="B17" s="105" t="s">
        <v>85</v>
      </c>
      <c r="C17" s="105" t="s">
        <v>98</v>
      </c>
      <c r="D17" s="105" t="s">
        <v>99</v>
      </c>
      <c r="E17" s="131">
        <f t="shared" si="0"/>
        <v>438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438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0</v>
      </c>
      <c r="AN17" s="131">
        <v>0</v>
      </c>
      <c r="AO17" s="131">
        <v>0</v>
      </c>
      <c r="AP17" s="131">
        <v>0</v>
      </c>
      <c r="AQ17" s="131">
        <v>0</v>
      </c>
      <c r="AR17" s="131">
        <v>0</v>
      </c>
      <c r="AS17" s="131">
        <v>0</v>
      </c>
      <c r="AT17" s="131">
        <v>0</v>
      </c>
      <c r="AU17" s="131">
        <v>438</v>
      </c>
      <c r="AV17" s="131">
        <v>0</v>
      </c>
      <c r="AW17" s="131">
        <v>0</v>
      </c>
      <c r="AX17" s="131">
        <v>0</v>
      </c>
      <c r="AY17" s="131">
        <v>0</v>
      </c>
      <c r="AZ17" s="131">
        <v>0</v>
      </c>
      <c r="BA17" s="131">
        <v>0</v>
      </c>
      <c r="BB17" s="131">
        <v>0</v>
      </c>
      <c r="BC17" s="131">
        <v>0</v>
      </c>
      <c r="BD17" s="131">
        <v>0</v>
      </c>
      <c r="BE17" s="131">
        <v>0</v>
      </c>
      <c r="BF17" s="131">
        <v>0</v>
      </c>
      <c r="BG17" s="131">
        <v>0</v>
      </c>
      <c r="BH17" s="131">
        <v>0</v>
      </c>
      <c r="BI17" s="131">
        <v>0</v>
      </c>
      <c r="BJ17" s="131">
        <v>0</v>
      </c>
      <c r="BK17" s="131">
        <v>0</v>
      </c>
      <c r="BL17" s="131">
        <v>0</v>
      </c>
      <c r="BM17" s="131">
        <v>0</v>
      </c>
      <c r="BN17" s="131">
        <v>0</v>
      </c>
      <c r="BO17" s="131">
        <v>0</v>
      </c>
      <c r="BP17" s="131">
        <v>0</v>
      </c>
      <c r="BQ17" s="131">
        <v>0</v>
      </c>
      <c r="BR17" s="131">
        <v>0</v>
      </c>
      <c r="BS17" s="131">
        <v>0</v>
      </c>
      <c r="BT17" s="131">
        <v>0</v>
      </c>
      <c r="BU17" s="131">
        <v>0</v>
      </c>
      <c r="BV17" s="131">
        <v>0</v>
      </c>
      <c r="BW17" s="131">
        <v>0</v>
      </c>
      <c r="BX17" s="131">
        <v>0</v>
      </c>
      <c r="BY17" s="131">
        <v>0</v>
      </c>
      <c r="BZ17" s="131">
        <v>0</v>
      </c>
      <c r="CA17" s="131">
        <v>0</v>
      </c>
      <c r="CB17" s="131">
        <v>0</v>
      </c>
      <c r="CC17" s="131">
        <v>0</v>
      </c>
      <c r="CD17" s="131">
        <v>0</v>
      </c>
      <c r="CE17" s="131">
        <v>0</v>
      </c>
      <c r="CF17" s="131">
        <v>0</v>
      </c>
      <c r="CG17" s="131">
        <v>0</v>
      </c>
      <c r="CH17" s="131">
        <v>0</v>
      </c>
      <c r="CI17" s="131">
        <v>0</v>
      </c>
      <c r="CJ17" s="131">
        <v>0</v>
      </c>
      <c r="CK17" s="131">
        <v>0</v>
      </c>
      <c r="CL17" s="131">
        <v>0</v>
      </c>
      <c r="CM17" s="131">
        <v>0</v>
      </c>
      <c r="CN17" s="131">
        <v>0</v>
      </c>
      <c r="CO17" s="131">
        <v>0</v>
      </c>
      <c r="CP17" s="131">
        <v>0</v>
      </c>
      <c r="CQ17" s="131">
        <v>0</v>
      </c>
      <c r="CR17" s="131">
        <v>0</v>
      </c>
      <c r="CS17" s="131">
        <v>0</v>
      </c>
      <c r="CT17" s="131">
        <v>0</v>
      </c>
      <c r="CU17" s="131">
        <v>0</v>
      </c>
      <c r="CV17" s="131">
        <v>0</v>
      </c>
      <c r="CW17" s="131">
        <v>0</v>
      </c>
      <c r="CX17" s="131">
        <v>0</v>
      </c>
      <c r="CY17" s="131">
        <v>0</v>
      </c>
      <c r="CZ17" s="131">
        <v>0</v>
      </c>
      <c r="DA17" s="131">
        <v>0</v>
      </c>
      <c r="DB17" s="131">
        <v>0</v>
      </c>
      <c r="DC17" s="131">
        <v>0</v>
      </c>
      <c r="DD17" s="131">
        <v>0</v>
      </c>
      <c r="DE17" s="131">
        <v>0</v>
      </c>
      <c r="DF17" s="131">
        <v>0</v>
      </c>
      <c r="DG17" s="131">
        <v>0</v>
      </c>
      <c r="DH17" s="131">
        <v>0</v>
      </c>
      <c r="DI17" s="131">
        <v>0</v>
      </c>
    </row>
    <row r="18" spans="1:113" ht="19.5" customHeight="1">
      <c r="A18" s="105" t="s">
        <v>84</v>
      </c>
      <c r="B18" s="105" t="s">
        <v>85</v>
      </c>
      <c r="C18" s="105" t="s">
        <v>100</v>
      </c>
      <c r="D18" s="105" t="s">
        <v>101</v>
      </c>
      <c r="E18" s="131">
        <f t="shared" si="0"/>
        <v>46.5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46.5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AM18" s="131">
        <v>0</v>
      </c>
      <c r="AN18" s="131">
        <v>0</v>
      </c>
      <c r="AO18" s="131">
        <v>0</v>
      </c>
      <c r="AP18" s="131">
        <v>0</v>
      </c>
      <c r="AQ18" s="131">
        <v>0</v>
      </c>
      <c r="AR18" s="131">
        <v>0</v>
      </c>
      <c r="AS18" s="131">
        <v>0</v>
      </c>
      <c r="AT18" s="131">
        <v>0</v>
      </c>
      <c r="AU18" s="131">
        <v>46.5</v>
      </c>
      <c r="AV18" s="131">
        <v>0</v>
      </c>
      <c r="AW18" s="131">
        <v>0</v>
      </c>
      <c r="AX18" s="131">
        <v>0</v>
      </c>
      <c r="AY18" s="131">
        <v>0</v>
      </c>
      <c r="AZ18" s="131">
        <v>0</v>
      </c>
      <c r="BA18" s="131">
        <v>0</v>
      </c>
      <c r="BB18" s="131">
        <v>0</v>
      </c>
      <c r="BC18" s="131">
        <v>0</v>
      </c>
      <c r="BD18" s="131">
        <v>0</v>
      </c>
      <c r="BE18" s="131">
        <v>0</v>
      </c>
      <c r="BF18" s="131">
        <v>0</v>
      </c>
      <c r="BG18" s="131">
        <v>0</v>
      </c>
      <c r="BH18" s="131">
        <v>0</v>
      </c>
      <c r="BI18" s="131">
        <v>0</v>
      </c>
      <c r="BJ18" s="131">
        <v>0</v>
      </c>
      <c r="BK18" s="131">
        <v>0</v>
      </c>
      <c r="BL18" s="131">
        <v>0</v>
      </c>
      <c r="BM18" s="131">
        <v>0</v>
      </c>
      <c r="BN18" s="131">
        <v>0</v>
      </c>
      <c r="BO18" s="131">
        <v>0</v>
      </c>
      <c r="BP18" s="131">
        <v>0</v>
      </c>
      <c r="BQ18" s="131">
        <v>0</v>
      </c>
      <c r="BR18" s="131">
        <v>0</v>
      </c>
      <c r="BS18" s="131">
        <v>0</v>
      </c>
      <c r="BT18" s="131">
        <v>0</v>
      </c>
      <c r="BU18" s="131">
        <v>0</v>
      </c>
      <c r="BV18" s="131">
        <v>0</v>
      </c>
      <c r="BW18" s="131">
        <v>0</v>
      </c>
      <c r="BX18" s="131">
        <v>0</v>
      </c>
      <c r="BY18" s="131">
        <v>0</v>
      </c>
      <c r="BZ18" s="131">
        <v>0</v>
      </c>
      <c r="CA18" s="131">
        <v>0</v>
      </c>
      <c r="CB18" s="131">
        <v>0</v>
      </c>
      <c r="CC18" s="131">
        <v>0</v>
      </c>
      <c r="CD18" s="131">
        <v>0</v>
      </c>
      <c r="CE18" s="131">
        <v>0</v>
      </c>
      <c r="CF18" s="131">
        <v>0</v>
      </c>
      <c r="CG18" s="131">
        <v>0</v>
      </c>
      <c r="CH18" s="131">
        <v>0</v>
      </c>
      <c r="CI18" s="131">
        <v>0</v>
      </c>
      <c r="CJ18" s="131">
        <v>0</v>
      </c>
      <c r="CK18" s="131">
        <v>0</v>
      </c>
      <c r="CL18" s="131">
        <v>0</v>
      </c>
      <c r="CM18" s="131">
        <v>0</v>
      </c>
      <c r="CN18" s="131">
        <v>0</v>
      </c>
      <c r="CO18" s="131">
        <v>0</v>
      </c>
      <c r="CP18" s="131">
        <v>0</v>
      </c>
      <c r="CQ18" s="131">
        <v>0</v>
      </c>
      <c r="CR18" s="131">
        <v>0</v>
      </c>
      <c r="CS18" s="131">
        <v>0</v>
      </c>
      <c r="CT18" s="131">
        <v>0</v>
      </c>
      <c r="CU18" s="131">
        <v>0</v>
      </c>
      <c r="CV18" s="131">
        <v>0</v>
      </c>
      <c r="CW18" s="131">
        <v>0</v>
      </c>
      <c r="CX18" s="131">
        <v>0</v>
      </c>
      <c r="CY18" s="131">
        <v>0</v>
      </c>
      <c r="CZ18" s="131">
        <v>0</v>
      </c>
      <c r="DA18" s="131">
        <v>0</v>
      </c>
      <c r="DB18" s="131">
        <v>0</v>
      </c>
      <c r="DC18" s="131">
        <v>0</v>
      </c>
      <c r="DD18" s="131">
        <v>0</v>
      </c>
      <c r="DE18" s="131">
        <v>0</v>
      </c>
      <c r="DF18" s="131">
        <v>0</v>
      </c>
      <c r="DG18" s="131">
        <v>0</v>
      </c>
      <c r="DH18" s="131">
        <v>0</v>
      </c>
      <c r="DI18" s="131">
        <v>0</v>
      </c>
    </row>
    <row r="19" spans="1:113" ht="19.5" customHeight="1">
      <c r="A19" s="105" t="s">
        <v>84</v>
      </c>
      <c r="B19" s="105" t="s">
        <v>85</v>
      </c>
      <c r="C19" s="105" t="s">
        <v>127</v>
      </c>
      <c r="D19" s="105" t="s">
        <v>129</v>
      </c>
      <c r="E19" s="131">
        <f t="shared" si="0"/>
        <v>60.44</v>
      </c>
      <c r="F19" s="131">
        <v>25.84</v>
      </c>
      <c r="G19" s="131">
        <v>14.12</v>
      </c>
      <c r="H19" s="131">
        <v>0.33</v>
      </c>
      <c r="I19" s="131">
        <v>0</v>
      </c>
      <c r="J19" s="131">
        <v>0</v>
      </c>
      <c r="K19" s="131">
        <v>11.39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1.6</v>
      </c>
      <c r="U19" s="131">
        <v>0.7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0.2</v>
      </c>
      <c r="AE19" s="131">
        <v>0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1">
        <v>0</v>
      </c>
      <c r="AN19" s="131">
        <v>0</v>
      </c>
      <c r="AO19" s="131">
        <v>0</v>
      </c>
      <c r="AP19" s="131">
        <v>0.4</v>
      </c>
      <c r="AQ19" s="131">
        <v>0.3</v>
      </c>
      <c r="AR19" s="131">
        <v>0</v>
      </c>
      <c r="AS19" s="131">
        <v>0</v>
      </c>
      <c r="AT19" s="131">
        <v>0</v>
      </c>
      <c r="AU19" s="131">
        <v>0</v>
      </c>
      <c r="AV19" s="131">
        <v>0</v>
      </c>
      <c r="AW19" s="131">
        <v>0</v>
      </c>
      <c r="AX19" s="131">
        <v>0</v>
      </c>
      <c r="AY19" s="131">
        <v>0</v>
      </c>
      <c r="AZ19" s="131">
        <v>0</v>
      </c>
      <c r="BA19" s="131">
        <v>0</v>
      </c>
      <c r="BB19" s="131">
        <v>0</v>
      </c>
      <c r="BC19" s="131">
        <v>0</v>
      </c>
      <c r="BD19" s="131">
        <v>0</v>
      </c>
      <c r="BE19" s="131">
        <v>0</v>
      </c>
      <c r="BF19" s="131">
        <v>0</v>
      </c>
      <c r="BG19" s="131">
        <v>0</v>
      </c>
      <c r="BH19" s="131">
        <v>0</v>
      </c>
      <c r="BI19" s="131">
        <v>0</v>
      </c>
      <c r="BJ19" s="131">
        <v>0</v>
      </c>
      <c r="BK19" s="131">
        <v>0</v>
      </c>
      <c r="BL19" s="131">
        <v>0</v>
      </c>
      <c r="BM19" s="131">
        <v>0</v>
      </c>
      <c r="BN19" s="131">
        <v>0</v>
      </c>
      <c r="BO19" s="131">
        <v>0</v>
      </c>
      <c r="BP19" s="131">
        <v>0</v>
      </c>
      <c r="BQ19" s="131">
        <v>0</v>
      </c>
      <c r="BR19" s="131">
        <v>0</v>
      </c>
      <c r="BS19" s="131">
        <v>0</v>
      </c>
      <c r="BT19" s="131">
        <v>0</v>
      </c>
      <c r="BU19" s="131">
        <v>0</v>
      </c>
      <c r="BV19" s="131">
        <v>0</v>
      </c>
      <c r="BW19" s="131">
        <v>0</v>
      </c>
      <c r="BX19" s="131">
        <v>0</v>
      </c>
      <c r="BY19" s="131">
        <v>0</v>
      </c>
      <c r="BZ19" s="131">
        <v>33</v>
      </c>
      <c r="CA19" s="131">
        <v>0</v>
      </c>
      <c r="CB19" s="131">
        <v>33</v>
      </c>
      <c r="CC19" s="131">
        <v>0</v>
      </c>
      <c r="CD19" s="131">
        <v>0</v>
      </c>
      <c r="CE19" s="131">
        <v>0</v>
      </c>
      <c r="CF19" s="131">
        <v>0</v>
      </c>
      <c r="CG19" s="131">
        <v>0</v>
      </c>
      <c r="CH19" s="131">
        <v>0</v>
      </c>
      <c r="CI19" s="131">
        <v>0</v>
      </c>
      <c r="CJ19" s="131">
        <v>0</v>
      </c>
      <c r="CK19" s="131">
        <v>0</v>
      </c>
      <c r="CL19" s="131">
        <v>0</v>
      </c>
      <c r="CM19" s="131">
        <v>0</v>
      </c>
      <c r="CN19" s="131">
        <v>0</v>
      </c>
      <c r="CO19" s="131">
        <v>0</v>
      </c>
      <c r="CP19" s="131">
        <v>0</v>
      </c>
      <c r="CQ19" s="131">
        <v>0</v>
      </c>
      <c r="CR19" s="131">
        <v>0</v>
      </c>
      <c r="CS19" s="131">
        <v>0</v>
      </c>
      <c r="CT19" s="131">
        <v>0</v>
      </c>
      <c r="CU19" s="131">
        <v>0</v>
      </c>
      <c r="CV19" s="131">
        <v>0</v>
      </c>
      <c r="CW19" s="131">
        <v>0</v>
      </c>
      <c r="CX19" s="131">
        <v>0</v>
      </c>
      <c r="CY19" s="131">
        <v>0</v>
      </c>
      <c r="CZ19" s="131">
        <v>0</v>
      </c>
      <c r="DA19" s="131">
        <v>0</v>
      </c>
      <c r="DB19" s="131">
        <v>0</v>
      </c>
      <c r="DC19" s="131">
        <v>0</v>
      </c>
      <c r="DD19" s="131">
        <v>0</v>
      </c>
      <c r="DE19" s="131">
        <v>0</v>
      </c>
      <c r="DF19" s="131">
        <v>0</v>
      </c>
      <c r="DG19" s="131">
        <v>0</v>
      </c>
      <c r="DH19" s="131">
        <v>0</v>
      </c>
      <c r="DI19" s="131">
        <v>0</v>
      </c>
    </row>
    <row r="20" spans="1:113" ht="19.5" customHeight="1">
      <c r="A20" s="105" t="s">
        <v>84</v>
      </c>
      <c r="B20" s="105" t="s">
        <v>85</v>
      </c>
      <c r="C20" s="105" t="s">
        <v>102</v>
      </c>
      <c r="D20" s="105" t="s">
        <v>103</v>
      </c>
      <c r="E20" s="131">
        <f t="shared" si="0"/>
        <v>579.53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579.53</v>
      </c>
      <c r="U20" s="131">
        <v>7.5</v>
      </c>
      <c r="V20" s="131">
        <v>10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28.3</v>
      </c>
      <c r="AE20" s="131">
        <v>0</v>
      </c>
      <c r="AF20" s="131">
        <v>0</v>
      </c>
      <c r="AG20" s="131">
        <v>0</v>
      </c>
      <c r="AH20" s="131">
        <v>8</v>
      </c>
      <c r="AI20" s="131">
        <v>0</v>
      </c>
      <c r="AJ20" s="131">
        <v>0</v>
      </c>
      <c r="AK20" s="131">
        <v>0</v>
      </c>
      <c r="AL20" s="131">
        <v>0</v>
      </c>
      <c r="AM20" s="131">
        <v>0</v>
      </c>
      <c r="AN20" s="131">
        <v>0</v>
      </c>
      <c r="AO20" s="131">
        <v>0</v>
      </c>
      <c r="AP20" s="131">
        <v>0</v>
      </c>
      <c r="AQ20" s="131">
        <v>0</v>
      </c>
      <c r="AR20" s="131">
        <v>0</v>
      </c>
      <c r="AS20" s="131">
        <v>0</v>
      </c>
      <c r="AT20" s="131">
        <v>0</v>
      </c>
      <c r="AU20" s="131">
        <v>525.73</v>
      </c>
      <c r="AV20" s="131">
        <v>0</v>
      </c>
      <c r="AW20" s="131">
        <v>0</v>
      </c>
      <c r="AX20" s="131">
        <v>0</v>
      </c>
      <c r="AY20" s="131">
        <v>0</v>
      </c>
      <c r="AZ20" s="131">
        <v>0</v>
      </c>
      <c r="BA20" s="131">
        <v>0</v>
      </c>
      <c r="BB20" s="131">
        <v>0</v>
      </c>
      <c r="BC20" s="131">
        <v>0</v>
      </c>
      <c r="BD20" s="131">
        <v>0</v>
      </c>
      <c r="BE20" s="131">
        <v>0</v>
      </c>
      <c r="BF20" s="131">
        <v>0</v>
      </c>
      <c r="BG20" s="131">
        <v>0</v>
      </c>
      <c r="BH20" s="131">
        <v>0</v>
      </c>
      <c r="BI20" s="131">
        <v>0</v>
      </c>
      <c r="BJ20" s="131">
        <v>0</v>
      </c>
      <c r="BK20" s="131">
        <v>0</v>
      </c>
      <c r="BL20" s="131">
        <v>0</v>
      </c>
      <c r="BM20" s="131">
        <v>0</v>
      </c>
      <c r="BN20" s="131">
        <v>0</v>
      </c>
      <c r="BO20" s="131">
        <v>0</v>
      </c>
      <c r="BP20" s="131">
        <v>0</v>
      </c>
      <c r="BQ20" s="131">
        <v>0</v>
      </c>
      <c r="BR20" s="131">
        <v>0</v>
      </c>
      <c r="BS20" s="131">
        <v>0</v>
      </c>
      <c r="BT20" s="131">
        <v>0</v>
      </c>
      <c r="BU20" s="131">
        <v>0</v>
      </c>
      <c r="BV20" s="131">
        <v>0</v>
      </c>
      <c r="BW20" s="131">
        <v>0</v>
      </c>
      <c r="BX20" s="131">
        <v>0</v>
      </c>
      <c r="BY20" s="131">
        <v>0</v>
      </c>
      <c r="BZ20" s="131">
        <v>0</v>
      </c>
      <c r="CA20" s="131">
        <v>0</v>
      </c>
      <c r="CB20" s="131">
        <v>0</v>
      </c>
      <c r="CC20" s="131">
        <v>0</v>
      </c>
      <c r="CD20" s="131">
        <v>0</v>
      </c>
      <c r="CE20" s="131">
        <v>0</v>
      </c>
      <c r="CF20" s="131">
        <v>0</v>
      </c>
      <c r="CG20" s="131">
        <v>0</v>
      </c>
      <c r="CH20" s="131">
        <v>0</v>
      </c>
      <c r="CI20" s="131">
        <v>0</v>
      </c>
      <c r="CJ20" s="131">
        <v>0</v>
      </c>
      <c r="CK20" s="131">
        <v>0</v>
      </c>
      <c r="CL20" s="131">
        <v>0</v>
      </c>
      <c r="CM20" s="131">
        <v>0</v>
      </c>
      <c r="CN20" s="131">
        <v>0</v>
      </c>
      <c r="CO20" s="131">
        <v>0</v>
      </c>
      <c r="CP20" s="131">
        <v>0</v>
      </c>
      <c r="CQ20" s="131">
        <v>0</v>
      </c>
      <c r="CR20" s="131">
        <v>0</v>
      </c>
      <c r="CS20" s="131">
        <v>0</v>
      </c>
      <c r="CT20" s="131">
        <v>0</v>
      </c>
      <c r="CU20" s="131">
        <v>0</v>
      </c>
      <c r="CV20" s="131">
        <v>0</v>
      </c>
      <c r="CW20" s="131">
        <v>0</v>
      </c>
      <c r="CX20" s="131">
        <v>0</v>
      </c>
      <c r="CY20" s="131">
        <v>0</v>
      </c>
      <c r="CZ20" s="131">
        <v>0</v>
      </c>
      <c r="DA20" s="131">
        <v>0</v>
      </c>
      <c r="DB20" s="131">
        <v>0</v>
      </c>
      <c r="DC20" s="131">
        <v>0</v>
      </c>
      <c r="DD20" s="131">
        <v>0</v>
      </c>
      <c r="DE20" s="131">
        <v>0</v>
      </c>
      <c r="DF20" s="131">
        <v>0</v>
      </c>
      <c r="DG20" s="131">
        <v>0</v>
      </c>
      <c r="DH20" s="131">
        <v>0</v>
      </c>
      <c r="DI20" s="131">
        <v>0</v>
      </c>
    </row>
    <row r="21" spans="1:113" ht="19.5" customHeight="1">
      <c r="A21" s="105" t="s">
        <v>38</v>
      </c>
      <c r="B21" s="105" t="s">
        <v>38</v>
      </c>
      <c r="C21" s="105" t="s">
        <v>38</v>
      </c>
      <c r="D21" s="105" t="s">
        <v>326</v>
      </c>
      <c r="E21" s="131">
        <f t="shared" si="0"/>
        <v>50.6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50.6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50.6</v>
      </c>
      <c r="AJ21" s="131">
        <v>0</v>
      </c>
      <c r="AK21" s="131">
        <v>0</v>
      </c>
      <c r="AL21" s="131">
        <v>0</v>
      </c>
      <c r="AM21" s="131">
        <v>0</v>
      </c>
      <c r="AN21" s="131">
        <v>0</v>
      </c>
      <c r="AO21" s="131">
        <v>0</v>
      </c>
      <c r="AP21" s="131">
        <v>0</v>
      </c>
      <c r="AQ21" s="131">
        <v>0</v>
      </c>
      <c r="AR21" s="131">
        <v>0</v>
      </c>
      <c r="AS21" s="131">
        <v>0</v>
      </c>
      <c r="AT21" s="131">
        <v>0</v>
      </c>
      <c r="AU21" s="131">
        <v>0</v>
      </c>
      <c r="AV21" s="131">
        <v>0</v>
      </c>
      <c r="AW21" s="131">
        <v>0</v>
      </c>
      <c r="AX21" s="131">
        <v>0</v>
      </c>
      <c r="AY21" s="131">
        <v>0</v>
      </c>
      <c r="AZ21" s="131">
        <v>0</v>
      </c>
      <c r="BA21" s="131">
        <v>0</v>
      </c>
      <c r="BB21" s="131">
        <v>0</v>
      </c>
      <c r="BC21" s="131">
        <v>0</v>
      </c>
      <c r="BD21" s="131">
        <v>0</v>
      </c>
      <c r="BE21" s="131">
        <v>0</v>
      </c>
      <c r="BF21" s="131">
        <v>0</v>
      </c>
      <c r="BG21" s="131">
        <v>0</v>
      </c>
      <c r="BH21" s="131">
        <v>0</v>
      </c>
      <c r="BI21" s="131">
        <v>0</v>
      </c>
      <c r="BJ21" s="131">
        <v>0</v>
      </c>
      <c r="BK21" s="131">
        <v>0</v>
      </c>
      <c r="BL21" s="131">
        <v>0</v>
      </c>
      <c r="BM21" s="131">
        <v>0</v>
      </c>
      <c r="BN21" s="131">
        <v>0</v>
      </c>
      <c r="BO21" s="131">
        <v>0</v>
      </c>
      <c r="BP21" s="131">
        <v>0</v>
      </c>
      <c r="BQ21" s="131">
        <v>0</v>
      </c>
      <c r="BR21" s="131">
        <v>0</v>
      </c>
      <c r="BS21" s="131">
        <v>0</v>
      </c>
      <c r="BT21" s="131">
        <v>0</v>
      </c>
      <c r="BU21" s="131">
        <v>0</v>
      </c>
      <c r="BV21" s="131">
        <v>0</v>
      </c>
      <c r="BW21" s="131">
        <v>0</v>
      </c>
      <c r="BX21" s="131">
        <v>0</v>
      </c>
      <c r="BY21" s="131">
        <v>0</v>
      </c>
      <c r="BZ21" s="131">
        <v>0</v>
      </c>
      <c r="CA21" s="131">
        <v>0</v>
      </c>
      <c r="CB21" s="131">
        <v>0</v>
      </c>
      <c r="CC21" s="131">
        <v>0</v>
      </c>
      <c r="CD21" s="131">
        <v>0</v>
      </c>
      <c r="CE21" s="131">
        <v>0</v>
      </c>
      <c r="CF21" s="131">
        <v>0</v>
      </c>
      <c r="CG21" s="131">
        <v>0</v>
      </c>
      <c r="CH21" s="131">
        <v>0</v>
      </c>
      <c r="CI21" s="131">
        <v>0</v>
      </c>
      <c r="CJ21" s="131">
        <v>0</v>
      </c>
      <c r="CK21" s="131">
        <v>0</v>
      </c>
      <c r="CL21" s="131">
        <v>0</v>
      </c>
      <c r="CM21" s="131">
        <v>0</v>
      </c>
      <c r="CN21" s="131">
        <v>0</v>
      </c>
      <c r="CO21" s="131">
        <v>0</v>
      </c>
      <c r="CP21" s="131">
        <v>0</v>
      </c>
      <c r="CQ21" s="131">
        <v>0</v>
      </c>
      <c r="CR21" s="131">
        <v>0</v>
      </c>
      <c r="CS21" s="131">
        <v>0</v>
      </c>
      <c r="CT21" s="131">
        <v>0</v>
      </c>
      <c r="CU21" s="131">
        <v>0</v>
      </c>
      <c r="CV21" s="131">
        <v>0</v>
      </c>
      <c r="CW21" s="131">
        <v>0</v>
      </c>
      <c r="CX21" s="131">
        <v>0</v>
      </c>
      <c r="CY21" s="131">
        <v>0</v>
      </c>
      <c r="CZ21" s="131">
        <v>0</v>
      </c>
      <c r="DA21" s="131">
        <v>0</v>
      </c>
      <c r="DB21" s="131">
        <v>0</v>
      </c>
      <c r="DC21" s="131">
        <v>0</v>
      </c>
      <c r="DD21" s="131">
        <v>0</v>
      </c>
      <c r="DE21" s="131">
        <v>0</v>
      </c>
      <c r="DF21" s="131">
        <v>0</v>
      </c>
      <c r="DG21" s="131">
        <v>0</v>
      </c>
      <c r="DH21" s="131">
        <v>0</v>
      </c>
      <c r="DI21" s="131">
        <v>0</v>
      </c>
    </row>
    <row r="22" spans="1:113" ht="19.5" customHeight="1">
      <c r="A22" s="105" t="s">
        <v>38</v>
      </c>
      <c r="B22" s="105" t="s">
        <v>38</v>
      </c>
      <c r="C22" s="105" t="s">
        <v>38</v>
      </c>
      <c r="D22" s="105" t="s">
        <v>327</v>
      </c>
      <c r="E22" s="131">
        <f t="shared" si="0"/>
        <v>50.6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50.6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50.6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131">
        <v>0</v>
      </c>
      <c r="AP22" s="131">
        <v>0</v>
      </c>
      <c r="AQ22" s="131">
        <v>0</v>
      </c>
      <c r="AR22" s="131">
        <v>0</v>
      </c>
      <c r="AS22" s="131">
        <v>0</v>
      </c>
      <c r="AT22" s="131">
        <v>0</v>
      </c>
      <c r="AU22" s="131">
        <v>0</v>
      </c>
      <c r="AV22" s="131">
        <v>0</v>
      </c>
      <c r="AW22" s="131">
        <v>0</v>
      </c>
      <c r="AX22" s="131">
        <v>0</v>
      </c>
      <c r="AY22" s="131">
        <v>0</v>
      </c>
      <c r="AZ22" s="131">
        <v>0</v>
      </c>
      <c r="BA22" s="131">
        <v>0</v>
      </c>
      <c r="BB22" s="131">
        <v>0</v>
      </c>
      <c r="BC22" s="131">
        <v>0</v>
      </c>
      <c r="BD22" s="131">
        <v>0</v>
      </c>
      <c r="BE22" s="131">
        <v>0</v>
      </c>
      <c r="BF22" s="131">
        <v>0</v>
      </c>
      <c r="BG22" s="131">
        <v>0</v>
      </c>
      <c r="BH22" s="131">
        <v>0</v>
      </c>
      <c r="BI22" s="131">
        <v>0</v>
      </c>
      <c r="BJ22" s="131">
        <v>0</v>
      </c>
      <c r="BK22" s="131">
        <v>0</v>
      </c>
      <c r="BL22" s="131">
        <v>0</v>
      </c>
      <c r="BM22" s="131">
        <v>0</v>
      </c>
      <c r="BN22" s="131">
        <v>0</v>
      </c>
      <c r="BO22" s="131">
        <v>0</v>
      </c>
      <c r="BP22" s="131">
        <v>0</v>
      </c>
      <c r="BQ22" s="131">
        <v>0</v>
      </c>
      <c r="BR22" s="131">
        <v>0</v>
      </c>
      <c r="BS22" s="131">
        <v>0</v>
      </c>
      <c r="BT22" s="131">
        <v>0</v>
      </c>
      <c r="BU22" s="131">
        <v>0</v>
      </c>
      <c r="BV22" s="131">
        <v>0</v>
      </c>
      <c r="BW22" s="131">
        <v>0</v>
      </c>
      <c r="BX22" s="131">
        <v>0</v>
      </c>
      <c r="BY22" s="131">
        <v>0</v>
      </c>
      <c r="BZ22" s="131">
        <v>0</v>
      </c>
      <c r="CA22" s="131">
        <v>0</v>
      </c>
      <c r="CB22" s="131">
        <v>0</v>
      </c>
      <c r="CC22" s="131">
        <v>0</v>
      </c>
      <c r="CD22" s="131">
        <v>0</v>
      </c>
      <c r="CE22" s="131">
        <v>0</v>
      </c>
      <c r="CF22" s="131">
        <v>0</v>
      </c>
      <c r="CG22" s="131">
        <v>0</v>
      </c>
      <c r="CH22" s="131">
        <v>0</v>
      </c>
      <c r="CI22" s="131">
        <v>0</v>
      </c>
      <c r="CJ22" s="131">
        <v>0</v>
      </c>
      <c r="CK22" s="131">
        <v>0</v>
      </c>
      <c r="CL22" s="131">
        <v>0</v>
      </c>
      <c r="CM22" s="131">
        <v>0</v>
      </c>
      <c r="CN22" s="131">
        <v>0</v>
      </c>
      <c r="CO22" s="131">
        <v>0</v>
      </c>
      <c r="CP22" s="131">
        <v>0</v>
      </c>
      <c r="CQ22" s="131">
        <v>0</v>
      </c>
      <c r="CR22" s="131">
        <v>0</v>
      </c>
      <c r="CS22" s="131">
        <v>0</v>
      </c>
      <c r="CT22" s="131">
        <v>0</v>
      </c>
      <c r="CU22" s="131">
        <v>0</v>
      </c>
      <c r="CV22" s="131">
        <v>0</v>
      </c>
      <c r="CW22" s="131">
        <v>0</v>
      </c>
      <c r="CX22" s="131">
        <v>0</v>
      </c>
      <c r="CY22" s="131">
        <v>0</v>
      </c>
      <c r="CZ22" s="131">
        <v>0</v>
      </c>
      <c r="DA22" s="131">
        <v>0</v>
      </c>
      <c r="DB22" s="131">
        <v>0</v>
      </c>
      <c r="DC22" s="131">
        <v>0</v>
      </c>
      <c r="DD22" s="131">
        <v>0</v>
      </c>
      <c r="DE22" s="131">
        <v>0</v>
      </c>
      <c r="DF22" s="131">
        <v>0</v>
      </c>
      <c r="DG22" s="131">
        <v>0</v>
      </c>
      <c r="DH22" s="131">
        <v>0</v>
      </c>
      <c r="DI22" s="131">
        <v>0</v>
      </c>
    </row>
    <row r="23" spans="1:113" ht="19.5" customHeight="1">
      <c r="A23" s="105" t="s">
        <v>104</v>
      </c>
      <c r="B23" s="105" t="s">
        <v>98</v>
      </c>
      <c r="C23" s="105" t="s">
        <v>105</v>
      </c>
      <c r="D23" s="105" t="s">
        <v>106</v>
      </c>
      <c r="E23" s="131">
        <f t="shared" si="0"/>
        <v>50.6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50.6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50.6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1">
        <v>0</v>
      </c>
      <c r="AP23" s="131">
        <v>0</v>
      </c>
      <c r="AQ23" s="131">
        <v>0</v>
      </c>
      <c r="AR23" s="131">
        <v>0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31">
        <v>0</v>
      </c>
      <c r="AY23" s="131">
        <v>0</v>
      </c>
      <c r="AZ23" s="131">
        <v>0</v>
      </c>
      <c r="BA23" s="131">
        <v>0</v>
      </c>
      <c r="BB23" s="131">
        <v>0</v>
      </c>
      <c r="BC23" s="131">
        <v>0</v>
      </c>
      <c r="BD23" s="131">
        <v>0</v>
      </c>
      <c r="BE23" s="131">
        <v>0</v>
      </c>
      <c r="BF23" s="131">
        <v>0</v>
      </c>
      <c r="BG23" s="131">
        <v>0</v>
      </c>
      <c r="BH23" s="131">
        <v>0</v>
      </c>
      <c r="BI23" s="131">
        <v>0</v>
      </c>
      <c r="BJ23" s="131">
        <v>0</v>
      </c>
      <c r="BK23" s="131">
        <v>0</v>
      </c>
      <c r="BL23" s="131">
        <v>0</v>
      </c>
      <c r="BM23" s="131">
        <v>0</v>
      </c>
      <c r="BN23" s="131">
        <v>0</v>
      </c>
      <c r="BO23" s="131">
        <v>0</v>
      </c>
      <c r="BP23" s="131">
        <v>0</v>
      </c>
      <c r="BQ23" s="131">
        <v>0</v>
      </c>
      <c r="BR23" s="131">
        <v>0</v>
      </c>
      <c r="BS23" s="131">
        <v>0</v>
      </c>
      <c r="BT23" s="131">
        <v>0</v>
      </c>
      <c r="BU23" s="131">
        <v>0</v>
      </c>
      <c r="BV23" s="131">
        <v>0</v>
      </c>
      <c r="BW23" s="131">
        <v>0</v>
      </c>
      <c r="BX23" s="131">
        <v>0</v>
      </c>
      <c r="BY23" s="131">
        <v>0</v>
      </c>
      <c r="BZ23" s="131">
        <v>0</v>
      </c>
      <c r="CA23" s="131">
        <v>0</v>
      </c>
      <c r="CB23" s="131">
        <v>0</v>
      </c>
      <c r="CC23" s="131">
        <v>0</v>
      </c>
      <c r="CD23" s="131">
        <v>0</v>
      </c>
      <c r="CE23" s="131">
        <v>0</v>
      </c>
      <c r="CF23" s="131">
        <v>0</v>
      </c>
      <c r="CG23" s="131">
        <v>0</v>
      </c>
      <c r="CH23" s="131">
        <v>0</v>
      </c>
      <c r="CI23" s="131">
        <v>0</v>
      </c>
      <c r="CJ23" s="131">
        <v>0</v>
      </c>
      <c r="CK23" s="131">
        <v>0</v>
      </c>
      <c r="CL23" s="131">
        <v>0</v>
      </c>
      <c r="CM23" s="131">
        <v>0</v>
      </c>
      <c r="CN23" s="131">
        <v>0</v>
      </c>
      <c r="CO23" s="131">
        <v>0</v>
      </c>
      <c r="CP23" s="131">
        <v>0</v>
      </c>
      <c r="CQ23" s="131">
        <v>0</v>
      </c>
      <c r="CR23" s="131">
        <v>0</v>
      </c>
      <c r="CS23" s="131">
        <v>0</v>
      </c>
      <c r="CT23" s="131">
        <v>0</v>
      </c>
      <c r="CU23" s="131">
        <v>0</v>
      </c>
      <c r="CV23" s="131">
        <v>0</v>
      </c>
      <c r="CW23" s="131">
        <v>0</v>
      </c>
      <c r="CX23" s="131">
        <v>0</v>
      </c>
      <c r="CY23" s="131">
        <v>0</v>
      </c>
      <c r="CZ23" s="131">
        <v>0</v>
      </c>
      <c r="DA23" s="131">
        <v>0</v>
      </c>
      <c r="DB23" s="131">
        <v>0</v>
      </c>
      <c r="DC23" s="131">
        <v>0</v>
      </c>
      <c r="DD23" s="131">
        <v>0</v>
      </c>
      <c r="DE23" s="131">
        <v>0</v>
      </c>
      <c r="DF23" s="131">
        <v>0</v>
      </c>
      <c r="DG23" s="131">
        <v>0</v>
      </c>
      <c r="DH23" s="131">
        <v>0</v>
      </c>
      <c r="DI23" s="131">
        <v>0</v>
      </c>
    </row>
    <row r="24" spans="1:113" ht="19.5" customHeight="1">
      <c r="A24" s="105" t="s">
        <v>38</v>
      </c>
      <c r="B24" s="105" t="s">
        <v>38</v>
      </c>
      <c r="C24" s="105" t="s">
        <v>38</v>
      </c>
      <c r="D24" s="105" t="s">
        <v>328</v>
      </c>
      <c r="E24" s="131">
        <f t="shared" si="0"/>
        <v>587.02</v>
      </c>
      <c r="F24" s="131">
        <v>449.52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447.42</v>
      </c>
      <c r="M24" s="131">
        <v>2.1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17.48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  <c r="AO24" s="131">
        <v>0</v>
      </c>
      <c r="AP24" s="131">
        <v>0</v>
      </c>
      <c r="AQ24" s="131">
        <v>0</v>
      </c>
      <c r="AR24" s="131">
        <v>0</v>
      </c>
      <c r="AS24" s="131">
        <v>0</v>
      </c>
      <c r="AT24" s="131">
        <v>0</v>
      </c>
      <c r="AU24" s="131">
        <v>17.48</v>
      </c>
      <c r="AV24" s="131">
        <v>120.02</v>
      </c>
      <c r="AW24" s="131">
        <v>114.03</v>
      </c>
      <c r="AX24" s="131">
        <v>0</v>
      </c>
      <c r="AY24" s="131">
        <v>0</v>
      </c>
      <c r="AZ24" s="131">
        <v>0</v>
      </c>
      <c r="BA24" s="131">
        <v>0</v>
      </c>
      <c r="BB24" s="131">
        <v>0</v>
      </c>
      <c r="BC24" s="131">
        <v>0</v>
      </c>
      <c r="BD24" s="131">
        <v>0</v>
      </c>
      <c r="BE24" s="131">
        <v>0</v>
      </c>
      <c r="BF24" s="131">
        <v>0</v>
      </c>
      <c r="BG24" s="131">
        <v>5.99</v>
      </c>
      <c r="BH24" s="131">
        <v>0</v>
      </c>
      <c r="BI24" s="131">
        <v>0</v>
      </c>
      <c r="BJ24" s="131">
        <v>0</v>
      </c>
      <c r="BK24" s="131">
        <v>0</v>
      </c>
      <c r="BL24" s="131">
        <v>0</v>
      </c>
      <c r="BM24" s="131">
        <v>0</v>
      </c>
      <c r="BN24" s="131">
        <v>0</v>
      </c>
      <c r="BO24" s="131">
        <v>0</v>
      </c>
      <c r="BP24" s="131">
        <v>0</v>
      </c>
      <c r="BQ24" s="131">
        <v>0</v>
      </c>
      <c r="BR24" s="131">
        <v>0</v>
      </c>
      <c r="BS24" s="131">
        <v>0</v>
      </c>
      <c r="BT24" s="131">
        <v>0</v>
      </c>
      <c r="BU24" s="131">
        <v>0</v>
      </c>
      <c r="BV24" s="131">
        <v>0</v>
      </c>
      <c r="BW24" s="131">
        <v>0</v>
      </c>
      <c r="BX24" s="131">
        <v>0</v>
      </c>
      <c r="BY24" s="131">
        <v>0</v>
      </c>
      <c r="BZ24" s="131">
        <v>0</v>
      </c>
      <c r="CA24" s="131">
        <v>0</v>
      </c>
      <c r="CB24" s="131">
        <v>0</v>
      </c>
      <c r="CC24" s="131">
        <v>0</v>
      </c>
      <c r="CD24" s="131">
        <v>0</v>
      </c>
      <c r="CE24" s="131">
        <v>0</v>
      </c>
      <c r="CF24" s="131">
        <v>0</v>
      </c>
      <c r="CG24" s="131">
        <v>0</v>
      </c>
      <c r="CH24" s="131">
        <v>0</v>
      </c>
      <c r="CI24" s="131">
        <v>0</v>
      </c>
      <c r="CJ24" s="131">
        <v>0</v>
      </c>
      <c r="CK24" s="131">
        <v>0</v>
      </c>
      <c r="CL24" s="131">
        <v>0</v>
      </c>
      <c r="CM24" s="131">
        <v>0</v>
      </c>
      <c r="CN24" s="131">
        <v>0</v>
      </c>
      <c r="CO24" s="131">
        <v>0</v>
      </c>
      <c r="CP24" s="131">
        <v>0</v>
      </c>
      <c r="CQ24" s="131">
        <v>0</v>
      </c>
      <c r="CR24" s="131">
        <v>0</v>
      </c>
      <c r="CS24" s="131">
        <v>0</v>
      </c>
      <c r="CT24" s="131">
        <v>0</v>
      </c>
      <c r="CU24" s="131">
        <v>0</v>
      </c>
      <c r="CV24" s="131">
        <v>0</v>
      </c>
      <c r="CW24" s="131">
        <v>0</v>
      </c>
      <c r="CX24" s="131">
        <v>0</v>
      </c>
      <c r="CY24" s="131">
        <v>0</v>
      </c>
      <c r="CZ24" s="131">
        <v>0</v>
      </c>
      <c r="DA24" s="131">
        <v>0</v>
      </c>
      <c r="DB24" s="131">
        <v>0</v>
      </c>
      <c r="DC24" s="131">
        <v>0</v>
      </c>
      <c r="DD24" s="131">
        <v>0</v>
      </c>
      <c r="DE24" s="131">
        <v>0</v>
      </c>
      <c r="DF24" s="131">
        <v>0</v>
      </c>
      <c r="DG24" s="131">
        <v>0</v>
      </c>
      <c r="DH24" s="131">
        <v>0</v>
      </c>
      <c r="DI24" s="131">
        <v>0</v>
      </c>
    </row>
    <row r="25" spans="1:113" ht="19.5" customHeight="1">
      <c r="A25" s="105" t="s">
        <v>38</v>
      </c>
      <c r="B25" s="105" t="s">
        <v>38</v>
      </c>
      <c r="C25" s="105" t="s">
        <v>38</v>
      </c>
      <c r="D25" s="105" t="s">
        <v>329</v>
      </c>
      <c r="E25" s="131">
        <f t="shared" si="0"/>
        <v>587.02</v>
      </c>
      <c r="F25" s="131">
        <v>449.52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447.42</v>
      </c>
      <c r="M25" s="131">
        <v>2.1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17.48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1">
        <v>0</v>
      </c>
      <c r="AN25" s="131">
        <v>0</v>
      </c>
      <c r="AO25" s="131">
        <v>0</v>
      </c>
      <c r="AP25" s="131">
        <v>0</v>
      </c>
      <c r="AQ25" s="131">
        <v>0</v>
      </c>
      <c r="AR25" s="131">
        <v>0</v>
      </c>
      <c r="AS25" s="131">
        <v>0</v>
      </c>
      <c r="AT25" s="131">
        <v>0</v>
      </c>
      <c r="AU25" s="131">
        <v>17.48</v>
      </c>
      <c r="AV25" s="131">
        <v>120.02</v>
      </c>
      <c r="AW25" s="131">
        <v>114.03</v>
      </c>
      <c r="AX25" s="131">
        <v>0</v>
      </c>
      <c r="AY25" s="131">
        <v>0</v>
      </c>
      <c r="AZ25" s="131">
        <v>0</v>
      </c>
      <c r="BA25" s="131">
        <v>0</v>
      </c>
      <c r="BB25" s="131">
        <v>0</v>
      </c>
      <c r="BC25" s="131">
        <v>0</v>
      </c>
      <c r="BD25" s="131">
        <v>0</v>
      </c>
      <c r="BE25" s="131">
        <v>0</v>
      </c>
      <c r="BF25" s="131">
        <v>0</v>
      </c>
      <c r="BG25" s="131">
        <v>5.99</v>
      </c>
      <c r="BH25" s="131">
        <v>0</v>
      </c>
      <c r="BI25" s="131">
        <v>0</v>
      </c>
      <c r="BJ25" s="131">
        <v>0</v>
      </c>
      <c r="BK25" s="131">
        <v>0</v>
      </c>
      <c r="BL25" s="131">
        <v>0</v>
      </c>
      <c r="BM25" s="131">
        <v>0</v>
      </c>
      <c r="BN25" s="131">
        <v>0</v>
      </c>
      <c r="BO25" s="131">
        <v>0</v>
      </c>
      <c r="BP25" s="131">
        <v>0</v>
      </c>
      <c r="BQ25" s="131">
        <v>0</v>
      </c>
      <c r="BR25" s="131">
        <v>0</v>
      </c>
      <c r="BS25" s="131">
        <v>0</v>
      </c>
      <c r="BT25" s="131">
        <v>0</v>
      </c>
      <c r="BU25" s="131">
        <v>0</v>
      </c>
      <c r="BV25" s="131">
        <v>0</v>
      </c>
      <c r="BW25" s="131">
        <v>0</v>
      </c>
      <c r="BX25" s="131">
        <v>0</v>
      </c>
      <c r="BY25" s="131">
        <v>0</v>
      </c>
      <c r="BZ25" s="131">
        <v>0</v>
      </c>
      <c r="CA25" s="131">
        <v>0</v>
      </c>
      <c r="CB25" s="131">
        <v>0</v>
      </c>
      <c r="CC25" s="131">
        <v>0</v>
      </c>
      <c r="CD25" s="131">
        <v>0</v>
      </c>
      <c r="CE25" s="131">
        <v>0</v>
      </c>
      <c r="CF25" s="131">
        <v>0</v>
      </c>
      <c r="CG25" s="131">
        <v>0</v>
      </c>
      <c r="CH25" s="131">
        <v>0</v>
      </c>
      <c r="CI25" s="131">
        <v>0</v>
      </c>
      <c r="CJ25" s="131">
        <v>0</v>
      </c>
      <c r="CK25" s="131">
        <v>0</v>
      </c>
      <c r="CL25" s="131">
        <v>0</v>
      </c>
      <c r="CM25" s="131">
        <v>0</v>
      </c>
      <c r="CN25" s="131">
        <v>0</v>
      </c>
      <c r="CO25" s="131">
        <v>0</v>
      </c>
      <c r="CP25" s="131">
        <v>0</v>
      </c>
      <c r="CQ25" s="131">
        <v>0</v>
      </c>
      <c r="CR25" s="131">
        <v>0</v>
      </c>
      <c r="CS25" s="131">
        <v>0</v>
      </c>
      <c r="CT25" s="131">
        <v>0</v>
      </c>
      <c r="CU25" s="131">
        <v>0</v>
      </c>
      <c r="CV25" s="131">
        <v>0</v>
      </c>
      <c r="CW25" s="131">
        <v>0</v>
      </c>
      <c r="CX25" s="131">
        <v>0</v>
      </c>
      <c r="CY25" s="131">
        <v>0</v>
      </c>
      <c r="CZ25" s="131">
        <v>0</v>
      </c>
      <c r="DA25" s="131">
        <v>0</v>
      </c>
      <c r="DB25" s="131">
        <v>0</v>
      </c>
      <c r="DC25" s="131">
        <v>0</v>
      </c>
      <c r="DD25" s="131">
        <v>0</v>
      </c>
      <c r="DE25" s="131">
        <v>0</v>
      </c>
      <c r="DF25" s="131">
        <v>0</v>
      </c>
      <c r="DG25" s="131">
        <v>0</v>
      </c>
      <c r="DH25" s="131">
        <v>0</v>
      </c>
      <c r="DI25" s="131">
        <v>0</v>
      </c>
    </row>
    <row r="26" spans="1:113" ht="19.5" customHeight="1">
      <c r="A26" s="105" t="s">
        <v>107</v>
      </c>
      <c r="B26" s="105" t="s">
        <v>92</v>
      </c>
      <c r="C26" s="105" t="s">
        <v>85</v>
      </c>
      <c r="D26" s="105" t="s">
        <v>108</v>
      </c>
      <c r="E26" s="131">
        <f t="shared" si="0"/>
        <v>137.45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17.43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0</v>
      </c>
      <c r="AS26" s="131">
        <v>0</v>
      </c>
      <c r="AT26" s="131">
        <v>0</v>
      </c>
      <c r="AU26" s="131">
        <v>17.43</v>
      </c>
      <c r="AV26" s="131">
        <v>120.02</v>
      </c>
      <c r="AW26" s="131">
        <v>114.03</v>
      </c>
      <c r="AX26" s="131">
        <v>0</v>
      </c>
      <c r="AY26" s="131">
        <v>0</v>
      </c>
      <c r="AZ26" s="131">
        <v>0</v>
      </c>
      <c r="BA26" s="131">
        <v>0</v>
      </c>
      <c r="BB26" s="131">
        <v>0</v>
      </c>
      <c r="BC26" s="131">
        <v>0</v>
      </c>
      <c r="BD26" s="131">
        <v>0</v>
      </c>
      <c r="BE26" s="131">
        <v>0</v>
      </c>
      <c r="BF26" s="131">
        <v>0</v>
      </c>
      <c r="BG26" s="131">
        <v>5.99</v>
      </c>
      <c r="BH26" s="131">
        <v>0</v>
      </c>
      <c r="BI26" s="131">
        <v>0</v>
      </c>
      <c r="BJ26" s="131">
        <v>0</v>
      </c>
      <c r="BK26" s="131">
        <v>0</v>
      </c>
      <c r="BL26" s="131">
        <v>0</v>
      </c>
      <c r="BM26" s="131">
        <v>0</v>
      </c>
      <c r="BN26" s="131">
        <v>0</v>
      </c>
      <c r="BO26" s="131">
        <v>0</v>
      </c>
      <c r="BP26" s="131">
        <v>0</v>
      </c>
      <c r="BQ26" s="131">
        <v>0</v>
      </c>
      <c r="BR26" s="131">
        <v>0</v>
      </c>
      <c r="BS26" s="131">
        <v>0</v>
      </c>
      <c r="BT26" s="131">
        <v>0</v>
      </c>
      <c r="BU26" s="131">
        <v>0</v>
      </c>
      <c r="BV26" s="131">
        <v>0</v>
      </c>
      <c r="BW26" s="131">
        <v>0</v>
      </c>
      <c r="BX26" s="131">
        <v>0</v>
      </c>
      <c r="BY26" s="131">
        <v>0</v>
      </c>
      <c r="BZ26" s="131">
        <v>0</v>
      </c>
      <c r="CA26" s="131">
        <v>0</v>
      </c>
      <c r="CB26" s="131">
        <v>0</v>
      </c>
      <c r="CC26" s="131">
        <v>0</v>
      </c>
      <c r="CD26" s="131">
        <v>0</v>
      </c>
      <c r="CE26" s="131">
        <v>0</v>
      </c>
      <c r="CF26" s="131">
        <v>0</v>
      </c>
      <c r="CG26" s="131">
        <v>0</v>
      </c>
      <c r="CH26" s="131">
        <v>0</v>
      </c>
      <c r="CI26" s="131">
        <v>0</v>
      </c>
      <c r="CJ26" s="131">
        <v>0</v>
      </c>
      <c r="CK26" s="131">
        <v>0</v>
      </c>
      <c r="CL26" s="131">
        <v>0</v>
      </c>
      <c r="CM26" s="131">
        <v>0</v>
      </c>
      <c r="CN26" s="131">
        <v>0</v>
      </c>
      <c r="CO26" s="131">
        <v>0</v>
      </c>
      <c r="CP26" s="131">
        <v>0</v>
      </c>
      <c r="CQ26" s="131">
        <v>0</v>
      </c>
      <c r="CR26" s="131">
        <v>0</v>
      </c>
      <c r="CS26" s="131">
        <v>0</v>
      </c>
      <c r="CT26" s="131">
        <v>0</v>
      </c>
      <c r="CU26" s="131">
        <v>0</v>
      </c>
      <c r="CV26" s="131">
        <v>0</v>
      </c>
      <c r="CW26" s="131">
        <v>0</v>
      </c>
      <c r="CX26" s="131">
        <v>0</v>
      </c>
      <c r="CY26" s="131">
        <v>0</v>
      </c>
      <c r="CZ26" s="131">
        <v>0</v>
      </c>
      <c r="DA26" s="131">
        <v>0</v>
      </c>
      <c r="DB26" s="131">
        <v>0</v>
      </c>
      <c r="DC26" s="131">
        <v>0</v>
      </c>
      <c r="DD26" s="131">
        <v>0</v>
      </c>
      <c r="DE26" s="131">
        <v>0</v>
      </c>
      <c r="DF26" s="131">
        <v>0</v>
      </c>
      <c r="DG26" s="131">
        <v>0</v>
      </c>
      <c r="DH26" s="131">
        <v>0</v>
      </c>
      <c r="DI26" s="131">
        <v>0</v>
      </c>
    </row>
    <row r="27" spans="1:113" ht="19.5" customHeight="1">
      <c r="A27" s="105" t="s">
        <v>107</v>
      </c>
      <c r="B27" s="105" t="s">
        <v>92</v>
      </c>
      <c r="C27" s="105" t="s">
        <v>88</v>
      </c>
      <c r="D27" s="105" t="s">
        <v>124</v>
      </c>
      <c r="E27" s="131">
        <f t="shared" si="0"/>
        <v>0.05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0.05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0</v>
      </c>
      <c r="AN27" s="131">
        <v>0</v>
      </c>
      <c r="AO27" s="131">
        <v>0</v>
      </c>
      <c r="AP27" s="131">
        <v>0</v>
      </c>
      <c r="AQ27" s="131">
        <v>0</v>
      </c>
      <c r="AR27" s="131">
        <v>0</v>
      </c>
      <c r="AS27" s="131">
        <v>0</v>
      </c>
      <c r="AT27" s="131">
        <v>0</v>
      </c>
      <c r="AU27" s="131">
        <v>0.05</v>
      </c>
      <c r="AV27" s="131">
        <v>0</v>
      </c>
      <c r="AW27" s="131">
        <v>0</v>
      </c>
      <c r="AX27" s="131">
        <v>0</v>
      </c>
      <c r="AY27" s="131">
        <v>0</v>
      </c>
      <c r="AZ27" s="131">
        <v>0</v>
      </c>
      <c r="BA27" s="131">
        <v>0</v>
      </c>
      <c r="BB27" s="131">
        <v>0</v>
      </c>
      <c r="BC27" s="131">
        <v>0</v>
      </c>
      <c r="BD27" s="131">
        <v>0</v>
      </c>
      <c r="BE27" s="131">
        <v>0</v>
      </c>
      <c r="BF27" s="131">
        <v>0</v>
      </c>
      <c r="BG27" s="131">
        <v>0</v>
      </c>
      <c r="BH27" s="131">
        <v>0</v>
      </c>
      <c r="BI27" s="131">
        <v>0</v>
      </c>
      <c r="BJ27" s="131">
        <v>0</v>
      </c>
      <c r="BK27" s="131">
        <v>0</v>
      </c>
      <c r="BL27" s="131">
        <v>0</v>
      </c>
      <c r="BM27" s="131">
        <v>0</v>
      </c>
      <c r="BN27" s="131">
        <v>0</v>
      </c>
      <c r="BO27" s="131">
        <v>0</v>
      </c>
      <c r="BP27" s="131">
        <v>0</v>
      </c>
      <c r="BQ27" s="131">
        <v>0</v>
      </c>
      <c r="BR27" s="131">
        <v>0</v>
      </c>
      <c r="BS27" s="131">
        <v>0</v>
      </c>
      <c r="BT27" s="131">
        <v>0</v>
      </c>
      <c r="BU27" s="131">
        <v>0</v>
      </c>
      <c r="BV27" s="131">
        <v>0</v>
      </c>
      <c r="BW27" s="131">
        <v>0</v>
      </c>
      <c r="BX27" s="131">
        <v>0</v>
      </c>
      <c r="BY27" s="131">
        <v>0</v>
      </c>
      <c r="BZ27" s="131">
        <v>0</v>
      </c>
      <c r="CA27" s="131">
        <v>0</v>
      </c>
      <c r="CB27" s="131">
        <v>0</v>
      </c>
      <c r="CC27" s="131">
        <v>0</v>
      </c>
      <c r="CD27" s="131">
        <v>0</v>
      </c>
      <c r="CE27" s="131">
        <v>0</v>
      </c>
      <c r="CF27" s="131">
        <v>0</v>
      </c>
      <c r="CG27" s="131">
        <v>0</v>
      </c>
      <c r="CH27" s="131">
        <v>0</v>
      </c>
      <c r="CI27" s="131">
        <v>0</v>
      </c>
      <c r="CJ27" s="131">
        <v>0</v>
      </c>
      <c r="CK27" s="131">
        <v>0</v>
      </c>
      <c r="CL27" s="131">
        <v>0</v>
      </c>
      <c r="CM27" s="131">
        <v>0</v>
      </c>
      <c r="CN27" s="131">
        <v>0</v>
      </c>
      <c r="CO27" s="131">
        <v>0</v>
      </c>
      <c r="CP27" s="131">
        <v>0</v>
      </c>
      <c r="CQ27" s="131">
        <v>0</v>
      </c>
      <c r="CR27" s="131">
        <v>0</v>
      </c>
      <c r="CS27" s="131">
        <v>0</v>
      </c>
      <c r="CT27" s="131">
        <v>0</v>
      </c>
      <c r="CU27" s="131">
        <v>0</v>
      </c>
      <c r="CV27" s="131">
        <v>0</v>
      </c>
      <c r="CW27" s="131">
        <v>0</v>
      </c>
      <c r="CX27" s="131">
        <v>0</v>
      </c>
      <c r="CY27" s="131">
        <v>0</v>
      </c>
      <c r="CZ27" s="131">
        <v>0</v>
      </c>
      <c r="DA27" s="131">
        <v>0</v>
      </c>
      <c r="DB27" s="131">
        <v>0</v>
      </c>
      <c r="DC27" s="131">
        <v>0</v>
      </c>
      <c r="DD27" s="131">
        <v>0</v>
      </c>
      <c r="DE27" s="131">
        <v>0</v>
      </c>
      <c r="DF27" s="131">
        <v>0</v>
      </c>
      <c r="DG27" s="131">
        <v>0</v>
      </c>
      <c r="DH27" s="131">
        <v>0</v>
      </c>
      <c r="DI27" s="131">
        <v>0</v>
      </c>
    </row>
    <row r="28" spans="1:113" ht="19.5" customHeight="1">
      <c r="A28" s="105" t="s">
        <v>107</v>
      </c>
      <c r="B28" s="105" t="s">
        <v>92</v>
      </c>
      <c r="C28" s="105" t="s">
        <v>92</v>
      </c>
      <c r="D28" s="105" t="s">
        <v>109</v>
      </c>
      <c r="E28" s="131">
        <f t="shared" si="0"/>
        <v>447.42</v>
      </c>
      <c r="F28" s="131">
        <v>447.42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447.42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131">
        <v>0</v>
      </c>
      <c r="AO28" s="131">
        <v>0</v>
      </c>
      <c r="AP28" s="131">
        <v>0</v>
      </c>
      <c r="AQ28" s="131">
        <v>0</v>
      </c>
      <c r="AR28" s="131">
        <v>0</v>
      </c>
      <c r="AS28" s="131">
        <v>0</v>
      </c>
      <c r="AT28" s="131">
        <v>0</v>
      </c>
      <c r="AU28" s="131">
        <v>0</v>
      </c>
      <c r="AV28" s="131">
        <v>0</v>
      </c>
      <c r="AW28" s="131">
        <v>0</v>
      </c>
      <c r="AX28" s="131">
        <v>0</v>
      </c>
      <c r="AY28" s="131">
        <v>0</v>
      </c>
      <c r="AZ28" s="131">
        <v>0</v>
      </c>
      <c r="BA28" s="131">
        <v>0</v>
      </c>
      <c r="BB28" s="131">
        <v>0</v>
      </c>
      <c r="BC28" s="131">
        <v>0</v>
      </c>
      <c r="BD28" s="131">
        <v>0</v>
      </c>
      <c r="BE28" s="131">
        <v>0</v>
      </c>
      <c r="BF28" s="131">
        <v>0</v>
      </c>
      <c r="BG28" s="131">
        <v>0</v>
      </c>
      <c r="BH28" s="131">
        <v>0</v>
      </c>
      <c r="BI28" s="131">
        <v>0</v>
      </c>
      <c r="BJ28" s="131">
        <v>0</v>
      </c>
      <c r="BK28" s="131">
        <v>0</v>
      </c>
      <c r="BL28" s="131">
        <v>0</v>
      </c>
      <c r="BM28" s="131">
        <v>0</v>
      </c>
      <c r="BN28" s="131">
        <v>0</v>
      </c>
      <c r="BO28" s="131">
        <v>0</v>
      </c>
      <c r="BP28" s="131">
        <v>0</v>
      </c>
      <c r="BQ28" s="131">
        <v>0</v>
      </c>
      <c r="BR28" s="131">
        <v>0</v>
      </c>
      <c r="BS28" s="131">
        <v>0</v>
      </c>
      <c r="BT28" s="131">
        <v>0</v>
      </c>
      <c r="BU28" s="131">
        <v>0</v>
      </c>
      <c r="BV28" s="131">
        <v>0</v>
      </c>
      <c r="BW28" s="131">
        <v>0</v>
      </c>
      <c r="BX28" s="131">
        <v>0</v>
      </c>
      <c r="BY28" s="131">
        <v>0</v>
      </c>
      <c r="BZ28" s="131">
        <v>0</v>
      </c>
      <c r="CA28" s="131">
        <v>0</v>
      </c>
      <c r="CB28" s="131">
        <v>0</v>
      </c>
      <c r="CC28" s="131">
        <v>0</v>
      </c>
      <c r="CD28" s="131">
        <v>0</v>
      </c>
      <c r="CE28" s="131">
        <v>0</v>
      </c>
      <c r="CF28" s="131">
        <v>0</v>
      </c>
      <c r="CG28" s="131">
        <v>0</v>
      </c>
      <c r="CH28" s="131">
        <v>0</v>
      </c>
      <c r="CI28" s="131">
        <v>0</v>
      </c>
      <c r="CJ28" s="131">
        <v>0</v>
      </c>
      <c r="CK28" s="131">
        <v>0</v>
      </c>
      <c r="CL28" s="131">
        <v>0</v>
      </c>
      <c r="CM28" s="131">
        <v>0</v>
      </c>
      <c r="CN28" s="131">
        <v>0</v>
      </c>
      <c r="CO28" s="131">
        <v>0</v>
      </c>
      <c r="CP28" s="131">
        <v>0</v>
      </c>
      <c r="CQ28" s="131">
        <v>0</v>
      </c>
      <c r="CR28" s="131">
        <v>0</v>
      </c>
      <c r="CS28" s="131">
        <v>0</v>
      </c>
      <c r="CT28" s="131">
        <v>0</v>
      </c>
      <c r="CU28" s="131">
        <v>0</v>
      </c>
      <c r="CV28" s="131">
        <v>0</v>
      </c>
      <c r="CW28" s="131">
        <v>0</v>
      </c>
      <c r="CX28" s="131">
        <v>0</v>
      </c>
      <c r="CY28" s="131">
        <v>0</v>
      </c>
      <c r="CZ28" s="131">
        <v>0</v>
      </c>
      <c r="DA28" s="131">
        <v>0</v>
      </c>
      <c r="DB28" s="131">
        <v>0</v>
      </c>
      <c r="DC28" s="131">
        <v>0</v>
      </c>
      <c r="DD28" s="131">
        <v>0</v>
      </c>
      <c r="DE28" s="131">
        <v>0</v>
      </c>
      <c r="DF28" s="131">
        <v>0</v>
      </c>
      <c r="DG28" s="131">
        <v>0</v>
      </c>
      <c r="DH28" s="131">
        <v>0</v>
      </c>
      <c r="DI28" s="131">
        <v>0</v>
      </c>
    </row>
    <row r="29" spans="1:113" ht="19.5" customHeight="1">
      <c r="A29" s="105" t="s">
        <v>107</v>
      </c>
      <c r="B29" s="105" t="s">
        <v>92</v>
      </c>
      <c r="C29" s="105" t="s">
        <v>94</v>
      </c>
      <c r="D29" s="105" t="s">
        <v>130</v>
      </c>
      <c r="E29" s="131">
        <f t="shared" si="0"/>
        <v>2.1</v>
      </c>
      <c r="F29" s="131">
        <v>2.1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2.1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  <c r="AC29" s="131">
        <v>0</v>
      </c>
      <c r="AD29" s="131">
        <v>0</v>
      </c>
      <c r="AE29" s="131">
        <v>0</v>
      </c>
      <c r="AF29" s="131">
        <v>0</v>
      </c>
      <c r="AG29" s="131">
        <v>0</v>
      </c>
      <c r="AH29" s="131">
        <v>0</v>
      </c>
      <c r="AI29" s="131">
        <v>0</v>
      </c>
      <c r="AJ29" s="131">
        <v>0</v>
      </c>
      <c r="AK29" s="131">
        <v>0</v>
      </c>
      <c r="AL29" s="131">
        <v>0</v>
      </c>
      <c r="AM29" s="131">
        <v>0</v>
      </c>
      <c r="AN29" s="131">
        <v>0</v>
      </c>
      <c r="AO29" s="131">
        <v>0</v>
      </c>
      <c r="AP29" s="131">
        <v>0</v>
      </c>
      <c r="AQ29" s="131">
        <v>0</v>
      </c>
      <c r="AR29" s="131">
        <v>0</v>
      </c>
      <c r="AS29" s="131">
        <v>0</v>
      </c>
      <c r="AT29" s="131">
        <v>0</v>
      </c>
      <c r="AU29" s="131">
        <v>0</v>
      </c>
      <c r="AV29" s="131">
        <v>0</v>
      </c>
      <c r="AW29" s="131">
        <v>0</v>
      </c>
      <c r="AX29" s="131">
        <v>0</v>
      </c>
      <c r="AY29" s="131">
        <v>0</v>
      </c>
      <c r="AZ29" s="131">
        <v>0</v>
      </c>
      <c r="BA29" s="131">
        <v>0</v>
      </c>
      <c r="BB29" s="131">
        <v>0</v>
      </c>
      <c r="BC29" s="131">
        <v>0</v>
      </c>
      <c r="BD29" s="131">
        <v>0</v>
      </c>
      <c r="BE29" s="131">
        <v>0</v>
      </c>
      <c r="BF29" s="131">
        <v>0</v>
      </c>
      <c r="BG29" s="131">
        <v>0</v>
      </c>
      <c r="BH29" s="131">
        <v>0</v>
      </c>
      <c r="BI29" s="131">
        <v>0</v>
      </c>
      <c r="BJ29" s="131">
        <v>0</v>
      </c>
      <c r="BK29" s="131">
        <v>0</v>
      </c>
      <c r="BL29" s="131">
        <v>0</v>
      </c>
      <c r="BM29" s="131">
        <v>0</v>
      </c>
      <c r="BN29" s="131">
        <v>0</v>
      </c>
      <c r="BO29" s="131">
        <v>0</v>
      </c>
      <c r="BP29" s="131">
        <v>0</v>
      </c>
      <c r="BQ29" s="131">
        <v>0</v>
      </c>
      <c r="BR29" s="131">
        <v>0</v>
      </c>
      <c r="BS29" s="131">
        <v>0</v>
      </c>
      <c r="BT29" s="131">
        <v>0</v>
      </c>
      <c r="BU29" s="131">
        <v>0</v>
      </c>
      <c r="BV29" s="131">
        <v>0</v>
      </c>
      <c r="BW29" s="131">
        <v>0</v>
      </c>
      <c r="BX29" s="131">
        <v>0</v>
      </c>
      <c r="BY29" s="131">
        <v>0</v>
      </c>
      <c r="BZ29" s="131">
        <v>0</v>
      </c>
      <c r="CA29" s="131">
        <v>0</v>
      </c>
      <c r="CB29" s="131">
        <v>0</v>
      </c>
      <c r="CC29" s="131">
        <v>0</v>
      </c>
      <c r="CD29" s="131">
        <v>0</v>
      </c>
      <c r="CE29" s="131">
        <v>0</v>
      </c>
      <c r="CF29" s="131">
        <v>0</v>
      </c>
      <c r="CG29" s="131">
        <v>0</v>
      </c>
      <c r="CH29" s="131">
        <v>0</v>
      </c>
      <c r="CI29" s="131">
        <v>0</v>
      </c>
      <c r="CJ29" s="131">
        <v>0</v>
      </c>
      <c r="CK29" s="131">
        <v>0</v>
      </c>
      <c r="CL29" s="131">
        <v>0</v>
      </c>
      <c r="CM29" s="131">
        <v>0</v>
      </c>
      <c r="CN29" s="131">
        <v>0</v>
      </c>
      <c r="CO29" s="131">
        <v>0</v>
      </c>
      <c r="CP29" s="131">
        <v>0</v>
      </c>
      <c r="CQ29" s="131">
        <v>0</v>
      </c>
      <c r="CR29" s="131">
        <v>0</v>
      </c>
      <c r="CS29" s="131">
        <v>0</v>
      </c>
      <c r="CT29" s="131">
        <v>0</v>
      </c>
      <c r="CU29" s="131">
        <v>0</v>
      </c>
      <c r="CV29" s="131">
        <v>0</v>
      </c>
      <c r="CW29" s="131">
        <v>0</v>
      </c>
      <c r="CX29" s="131">
        <v>0</v>
      </c>
      <c r="CY29" s="131">
        <v>0</v>
      </c>
      <c r="CZ29" s="131">
        <v>0</v>
      </c>
      <c r="DA29" s="131">
        <v>0</v>
      </c>
      <c r="DB29" s="131">
        <v>0</v>
      </c>
      <c r="DC29" s="131">
        <v>0</v>
      </c>
      <c r="DD29" s="131">
        <v>0</v>
      </c>
      <c r="DE29" s="131">
        <v>0</v>
      </c>
      <c r="DF29" s="131">
        <v>0</v>
      </c>
      <c r="DG29" s="131">
        <v>0</v>
      </c>
      <c r="DH29" s="131">
        <v>0</v>
      </c>
      <c r="DI29" s="131">
        <v>0</v>
      </c>
    </row>
    <row r="30" spans="1:113" ht="19.5" customHeight="1">
      <c r="A30" s="105" t="s">
        <v>38</v>
      </c>
      <c r="B30" s="105" t="s">
        <v>38</v>
      </c>
      <c r="C30" s="105" t="s">
        <v>38</v>
      </c>
      <c r="D30" s="105" t="s">
        <v>330</v>
      </c>
      <c r="E30" s="131">
        <f t="shared" si="0"/>
        <v>432.12</v>
      </c>
      <c r="F30" s="131">
        <v>432.12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360.36</v>
      </c>
      <c r="O30" s="131">
        <v>71.76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1">
        <v>0</v>
      </c>
      <c r="AN30" s="131">
        <v>0</v>
      </c>
      <c r="AO30" s="131">
        <v>0</v>
      </c>
      <c r="AP30" s="131">
        <v>0</v>
      </c>
      <c r="AQ30" s="131">
        <v>0</v>
      </c>
      <c r="AR30" s="131">
        <v>0</v>
      </c>
      <c r="AS30" s="131">
        <v>0</v>
      </c>
      <c r="AT30" s="131">
        <v>0</v>
      </c>
      <c r="AU30" s="131">
        <v>0</v>
      </c>
      <c r="AV30" s="131">
        <v>0</v>
      </c>
      <c r="AW30" s="131">
        <v>0</v>
      </c>
      <c r="AX30" s="131">
        <v>0</v>
      </c>
      <c r="AY30" s="131">
        <v>0</v>
      </c>
      <c r="AZ30" s="131">
        <v>0</v>
      </c>
      <c r="BA30" s="131">
        <v>0</v>
      </c>
      <c r="BB30" s="131">
        <v>0</v>
      </c>
      <c r="BC30" s="131">
        <v>0</v>
      </c>
      <c r="BD30" s="131">
        <v>0</v>
      </c>
      <c r="BE30" s="131">
        <v>0</v>
      </c>
      <c r="BF30" s="131">
        <v>0</v>
      </c>
      <c r="BG30" s="131">
        <v>0</v>
      </c>
      <c r="BH30" s="131">
        <v>0</v>
      </c>
      <c r="BI30" s="131">
        <v>0</v>
      </c>
      <c r="BJ30" s="131">
        <v>0</v>
      </c>
      <c r="BK30" s="131">
        <v>0</v>
      </c>
      <c r="BL30" s="131">
        <v>0</v>
      </c>
      <c r="BM30" s="131">
        <v>0</v>
      </c>
      <c r="BN30" s="131">
        <v>0</v>
      </c>
      <c r="BO30" s="131">
        <v>0</v>
      </c>
      <c r="BP30" s="131">
        <v>0</v>
      </c>
      <c r="BQ30" s="131">
        <v>0</v>
      </c>
      <c r="BR30" s="131">
        <v>0</v>
      </c>
      <c r="BS30" s="131">
        <v>0</v>
      </c>
      <c r="BT30" s="131">
        <v>0</v>
      </c>
      <c r="BU30" s="131">
        <v>0</v>
      </c>
      <c r="BV30" s="131">
        <v>0</v>
      </c>
      <c r="BW30" s="131">
        <v>0</v>
      </c>
      <c r="BX30" s="131">
        <v>0</v>
      </c>
      <c r="BY30" s="131">
        <v>0</v>
      </c>
      <c r="BZ30" s="131">
        <v>0</v>
      </c>
      <c r="CA30" s="131">
        <v>0</v>
      </c>
      <c r="CB30" s="131">
        <v>0</v>
      </c>
      <c r="CC30" s="131">
        <v>0</v>
      </c>
      <c r="CD30" s="131">
        <v>0</v>
      </c>
      <c r="CE30" s="131">
        <v>0</v>
      </c>
      <c r="CF30" s="131">
        <v>0</v>
      </c>
      <c r="CG30" s="131">
        <v>0</v>
      </c>
      <c r="CH30" s="131">
        <v>0</v>
      </c>
      <c r="CI30" s="131">
        <v>0</v>
      </c>
      <c r="CJ30" s="131">
        <v>0</v>
      </c>
      <c r="CK30" s="131">
        <v>0</v>
      </c>
      <c r="CL30" s="131">
        <v>0</v>
      </c>
      <c r="CM30" s="131">
        <v>0</v>
      </c>
      <c r="CN30" s="131">
        <v>0</v>
      </c>
      <c r="CO30" s="131">
        <v>0</v>
      </c>
      <c r="CP30" s="131">
        <v>0</v>
      </c>
      <c r="CQ30" s="131">
        <v>0</v>
      </c>
      <c r="CR30" s="131">
        <v>0</v>
      </c>
      <c r="CS30" s="131">
        <v>0</v>
      </c>
      <c r="CT30" s="131">
        <v>0</v>
      </c>
      <c r="CU30" s="131">
        <v>0</v>
      </c>
      <c r="CV30" s="131">
        <v>0</v>
      </c>
      <c r="CW30" s="131">
        <v>0</v>
      </c>
      <c r="CX30" s="131">
        <v>0</v>
      </c>
      <c r="CY30" s="131">
        <v>0</v>
      </c>
      <c r="CZ30" s="131">
        <v>0</v>
      </c>
      <c r="DA30" s="131">
        <v>0</v>
      </c>
      <c r="DB30" s="131">
        <v>0</v>
      </c>
      <c r="DC30" s="131">
        <v>0</v>
      </c>
      <c r="DD30" s="131">
        <v>0</v>
      </c>
      <c r="DE30" s="131">
        <v>0</v>
      </c>
      <c r="DF30" s="131">
        <v>0</v>
      </c>
      <c r="DG30" s="131">
        <v>0</v>
      </c>
      <c r="DH30" s="131">
        <v>0</v>
      </c>
      <c r="DI30" s="131">
        <v>0</v>
      </c>
    </row>
    <row r="31" spans="1:113" ht="19.5" customHeight="1">
      <c r="A31" s="105" t="s">
        <v>38</v>
      </c>
      <c r="B31" s="105" t="s">
        <v>38</v>
      </c>
      <c r="C31" s="105" t="s">
        <v>38</v>
      </c>
      <c r="D31" s="105" t="s">
        <v>331</v>
      </c>
      <c r="E31" s="131">
        <f t="shared" si="0"/>
        <v>432.12</v>
      </c>
      <c r="F31" s="131">
        <v>432.12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360.36</v>
      </c>
      <c r="O31" s="131">
        <v>71.76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  <c r="AS31" s="131">
        <v>0</v>
      </c>
      <c r="AT31" s="131">
        <v>0</v>
      </c>
      <c r="AU31" s="131">
        <v>0</v>
      </c>
      <c r="AV31" s="131">
        <v>0</v>
      </c>
      <c r="AW31" s="131">
        <v>0</v>
      </c>
      <c r="AX31" s="131">
        <v>0</v>
      </c>
      <c r="AY31" s="131">
        <v>0</v>
      </c>
      <c r="AZ31" s="131">
        <v>0</v>
      </c>
      <c r="BA31" s="131">
        <v>0</v>
      </c>
      <c r="BB31" s="131">
        <v>0</v>
      </c>
      <c r="BC31" s="131">
        <v>0</v>
      </c>
      <c r="BD31" s="131">
        <v>0</v>
      </c>
      <c r="BE31" s="131">
        <v>0</v>
      </c>
      <c r="BF31" s="131">
        <v>0</v>
      </c>
      <c r="BG31" s="131">
        <v>0</v>
      </c>
      <c r="BH31" s="131">
        <v>0</v>
      </c>
      <c r="BI31" s="131">
        <v>0</v>
      </c>
      <c r="BJ31" s="131">
        <v>0</v>
      </c>
      <c r="BK31" s="131">
        <v>0</v>
      </c>
      <c r="BL31" s="131">
        <v>0</v>
      </c>
      <c r="BM31" s="131">
        <v>0</v>
      </c>
      <c r="BN31" s="131">
        <v>0</v>
      </c>
      <c r="BO31" s="131">
        <v>0</v>
      </c>
      <c r="BP31" s="131">
        <v>0</v>
      </c>
      <c r="BQ31" s="131">
        <v>0</v>
      </c>
      <c r="BR31" s="131">
        <v>0</v>
      </c>
      <c r="BS31" s="131">
        <v>0</v>
      </c>
      <c r="BT31" s="131">
        <v>0</v>
      </c>
      <c r="BU31" s="131">
        <v>0</v>
      </c>
      <c r="BV31" s="131">
        <v>0</v>
      </c>
      <c r="BW31" s="131">
        <v>0</v>
      </c>
      <c r="BX31" s="131">
        <v>0</v>
      </c>
      <c r="BY31" s="131">
        <v>0</v>
      </c>
      <c r="BZ31" s="131">
        <v>0</v>
      </c>
      <c r="CA31" s="131">
        <v>0</v>
      </c>
      <c r="CB31" s="131">
        <v>0</v>
      </c>
      <c r="CC31" s="131">
        <v>0</v>
      </c>
      <c r="CD31" s="131">
        <v>0</v>
      </c>
      <c r="CE31" s="131">
        <v>0</v>
      </c>
      <c r="CF31" s="131">
        <v>0</v>
      </c>
      <c r="CG31" s="131">
        <v>0</v>
      </c>
      <c r="CH31" s="131">
        <v>0</v>
      </c>
      <c r="CI31" s="131">
        <v>0</v>
      </c>
      <c r="CJ31" s="131">
        <v>0</v>
      </c>
      <c r="CK31" s="131">
        <v>0</v>
      </c>
      <c r="CL31" s="131">
        <v>0</v>
      </c>
      <c r="CM31" s="131">
        <v>0</v>
      </c>
      <c r="CN31" s="131">
        <v>0</v>
      </c>
      <c r="CO31" s="131">
        <v>0</v>
      </c>
      <c r="CP31" s="131">
        <v>0</v>
      </c>
      <c r="CQ31" s="131">
        <v>0</v>
      </c>
      <c r="CR31" s="131">
        <v>0</v>
      </c>
      <c r="CS31" s="131">
        <v>0</v>
      </c>
      <c r="CT31" s="131">
        <v>0</v>
      </c>
      <c r="CU31" s="131">
        <v>0</v>
      </c>
      <c r="CV31" s="131">
        <v>0</v>
      </c>
      <c r="CW31" s="131">
        <v>0</v>
      </c>
      <c r="CX31" s="131">
        <v>0</v>
      </c>
      <c r="CY31" s="131">
        <v>0</v>
      </c>
      <c r="CZ31" s="131">
        <v>0</v>
      </c>
      <c r="DA31" s="131">
        <v>0</v>
      </c>
      <c r="DB31" s="131">
        <v>0</v>
      </c>
      <c r="DC31" s="131">
        <v>0</v>
      </c>
      <c r="DD31" s="131">
        <v>0</v>
      </c>
      <c r="DE31" s="131">
        <v>0</v>
      </c>
      <c r="DF31" s="131">
        <v>0</v>
      </c>
      <c r="DG31" s="131">
        <v>0</v>
      </c>
      <c r="DH31" s="131">
        <v>0</v>
      </c>
      <c r="DI31" s="131">
        <v>0</v>
      </c>
    </row>
    <row r="32" spans="1:113" ht="19.5" customHeight="1">
      <c r="A32" s="105" t="s">
        <v>110</v>
      </c>
      <c r="B32" s="105" t="s">
        <v>111</v>
      </c>
      <c r="C32" s="105" t="s">
        <v>85</v>
      </c>
      <c r="D32" s="105" t="s">
        <v>112</v>
      </c>
      <c r="E32" s="131">
        <f t="shared" si="0"/>
        <v>357.36</v>
      </c>
      <c r="F32" s="131">
        <v>357.36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357.36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1">
        <v>0</v>
      </c>
      <c r="AN32" s="131">
        <v>0</v>
      </c>
      <c r="AO32" s="131">
        <v>0</v>
      </c>
      <c r="AP32" s="131">
        <v>0</v>
      </c>
      <c r="AQ32" s="131">
        <v>0</v>
      </c>
      <c r="AR32" s="131">
        <v>0</v>
      </c>
      <c r="AS32" s="131">
        <v>0</v>
      </c>
      <c r="AT32" s="131">
        <v>0</v>
      </c>
      <c r="AU32" s="131">
        <v>0</v>
      </c>
      <c r="AV32" s="131">
        <v>0</v>
      </c>
      <c r="AW32" s="131">
        <v>0</v>
      </c>
      <c r="AX32" s="131">
        <v>0</v>
      </c>
      <c r="AY32" s="131">
        <v>0</v>
      </c>
      <c r="AZ32" s="131">
        <v>0</v>
      </c>
      <c r="BA32" s="131">
        <v>0</v>
      </c>
      <c r="BB32" s="131">
        <v>0</v>
      </c>
      <c r="BC32" s="131">
        <v>0</v>
      </c>
      <c r="BD32" s="131">
        <v>0</v>
      </c>
      <c r="BE32" s="131">
        <v>0</v>
      </c>
      <c r="BF32" s="131">
        <v>0</v>
      </c>
      <c r="BG32" s="131">
        <v>0</v>
      </c>
      <c r="BH32" s="131">
        <v>0</v>
      </c>
      <c r="BI32" s="131">
        <v>0</v>
      </c>
      <c r="BJ32" s="131">
        <v>0</v>
      </c>
      <c r="BK32" s="131">
        <v>0</v>
      </c>
      <c r="BL32" s="131">
        <v>0</v>
      </c>
      <c r="BM32" s="131">
        <v>0</v>
      </c>
      <c r="BN32" s="131">
        <v>0</v>
      </c>
      <c r="BO32" s="131">
        <v>0</v>
      </c>
      <c r="BP32" s="131">
        <v>0</v>
      </c>
      <c r="BQ32" s="131">
        <v>0</v>
      </c>
      <c r="BR32" s="131">
        <v>0</v>
      </c>
      <c r="BS32" s="131">
        <v>0</v>
      </c>
      <c r="BT32" s="131">
        <v>0</v>
      </c>
      <c r="BU32" s="131">
        <v>0</v>
      </c>
      <c r="BV32" s="131">
        <v>0</v>
      </c>
      <c r="BW32" s="131">
        <v>0</v>
      </c>
      <c r="BX32" s="131">
        <v>0</v>
      </c>
      <c r="BY32" s="131">
        <v>0</v>
      </c>
      <c r="BZ32" s="131">
        <v>0</v>
      </c>
      <c r="CA32" s="131">
        <v>0</v>
      </c>
      <c r="CB32" s="131">
        <v>0</v>
      </c>
      <c r="CC32" s="131">
        <v>0</v>
      </c>
      <c r="CD32" s="131">
        <v>0</v>
      </c>
      <c r="CE32" s="131">
        <v>0</v>
      </c>
      <c r="CF32" s="131">
        <v>0</v>
      </c>
      <c r="CG32" s="131">
        <v>0</v>
      </c>
      <c r="CH32" s="131">
        <v>0</v>
      </c>
      <c r="CI32" s="131">
        <v>0</v>
      </c>
      <c r="CJ32" s="131">
        <v>0</v>
      </c>
      <c r="CK32" s="131">
        <v>0</v>
      </c>
      <c r="CL32" s="131">
        <v>0</v>
      </c>
      <c r="CM32" s="131">
        <v>0</v>
      </c>
      <c r="CN32" s="131">
        <v>0</v>
      </c>
      <c r="CO32" s="131">
        <v>0</v>
      </c>
      <c r="CP32" s="131">
        <v>0</v>
      </c>
      <c r="CQ32" s="131">
        <v>0</v>
      </c>
      <c r="CR32" s="131">
        <v>0</v>
      </c>
      <c r="CS32" s="131">
        <v>0</v>
      </c>
      <c r="CT32" s="131">
        <v>0</v>
      </c>
      <c r="CU32" s="131">
        <v>0</v>
      </c>
      <c r="CV32" s="131">
        <v>0</v>
      </c>
      <c r="CW32" s="131">
        <v>0</v>
      </c>
      <c r="CX32" s="131">
        <v>0</v>
      </c>
      <c r="CY32" s="131">
        <v>0</v>
      </c>
      <c r="CZ32" s="131">
        <v>0</v>
      </c>
      <c r="DA32" s="131">
        <v>0</v>
      </c>
      <c r="DB32" s="131">
        <v>0</v>
      </c>
      <c r="DC32" s="131">
        <v>0</v>
      </c>
      <c r="DD32" s="131">
        <v>0</v>
      </c>
      <c r="DE32" s="131">
        <v>0</v>
      </c>
      <c r="DF32" s="131">
        <v>0</v>
      </c>
      <c r="DG32" s="131">
        <v>0</v>
      </c>
      <c r="DH32" s="131">
        <v>0</v>
      </c>
      <c r="DI32" s="131">
        <v>0</v>
      </c>
    </row>
    <row r="33" spans="1:113" ht="19.5" customHeight="1">
      <c r="A33" s="105" t="s">
        <v>110</v>
      </c>
      <c r="B33" s="105" t="s">
        <v>111</v>
      </c>
      <c r="C33" s="105" t="s">
        <v>88</v>
      </c>
      <c r="D33" s="105" t="s">
        <v>131</v>
      </c>
      <c r="E33" s="131">
        <f t="shared" si="0"/>
        <v>3</v>
      </c>
      <c r="F33" s="131">
        <v>3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3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  <c r="AC33" s="131">
        <v>0</v>
      </c>
      <c r="AD33" s="131">
        <v>0</v>
      </c>
      <c r="AE33" s="131">
        <v>0</v>
      </c>
      <c r="AF33" s="131">
        <v>0</v>
      </c>
      <c r="AG33" s="131">
        <v>0</v>
      </c>
      <c r="AH33" s="131">
        <v>0</v>
      </c>
      <c r="AI33" s="131">
        <v>0</v>
      </c>
      <c r="AJ33" s="131">
        <v>0</v>
      </c>
      <c r="AK33" s="131">
        <v>0</v>
      </c>
      <c r="AL33" s="131">
        <v>0</v>
      </c>
      <c r="AM33" s="131">
        <v>0</v>
      </c>
      <c r="AN33" s="131">
        <v>0</v>
      </c>
      <c r="AO33" s="131">
        <v>0</v>
      </c>
      <c r="AP33" s="131">
        <v>0</v>
      </c>
      <c r="AQ33" s="131">
        <v>0</v>
      </c>
      <c r="AR33" s="131">
        <v>0</v>
      </c>
      <c r="AS33" s="131">
        <v>0</v>
      </c>
      <c r="AT33" s="131">
        <v>0</v>
      </c>
      <c r="AU33" s="131">
        <v>0</v>
      </c>
      <c r="AV33" s="131">
        <v>0</v>
      </c>
      <c r="AW33" s="131">
        <v>0</v>
      </c>
      <c r="AX33" s="131">
        <v>0</v>
      </c>
      <c r="AY33" s="131">
        <v>0</v>
      </c>
      <c r="AZ33" s="131">
        <v>0</v>
      </c>
      <c r="BA33" s="131">
        <v>0</v>
      </c>
      <c r="BB33" s="131">
        <v>0</v>
      </c>
      <c r="BC33" s="131">
        <v>0</v>
      </c>
      <c r="BD33" s="131">
        <v>0</v>
      </c>
      <c r="BE33" s="131">
        <v>0</v>
      </c>
      <c r="BF33" s="131">
        <v>0</v>
      </c>
      <c r="BG33" s="131">
        <v>0</v>
      </c>
      <c r="BH33" s="131">
        <v>0</v>
      </c>
      <c r="BI33" s="131">
        <v>0</v>
      </c>
      <c r="BJ33" s="131">
        <v>0</v>
      </c>
      <c r="BK33" s="131">
        <v>0</v>
      </c>
      <c r="BL33" s="131">
        <v>0</v>
      </c>
      <c r="BM33" s="131">
        <v>0</v>
      </c>
      <c r="BN33" s="131">
        <v>0</v>
      </c>
      <c r="BO33" s="131">
        <v>0</v>
      </c>
      <c r="BP33" s="131">
        <v>0</v>
      </c>
      <c r="BQ33" s="131">
        <v>0</v>
      </c>
      <c r="BR33" s="131">
        <v>0</v>
      </c>
      <c r="BS33" s="131">
        <v>0</v>
      </c>
      <c r="BT33" s="131">
        <v>0</v>
      </c>
      <c r="BU33" s="131">
        <v>0</v>
      </c>
      <c r="BV33" s="131">
        <v>0</v>
      </c>
      <c r="BW33" s="131">
        <v>0</v>
      </c>
      <c r="BX33" s="131">
        <v>0</v>
      </c>
      <c r="BY33" s="131">
        <v>0</v>
      </c>
      <c r="BZ33" s="131">
        <v>0</v>
      </c>
      <c r="CA33" s="131">
        <v>0</v>
      </c>
      <c r="CB33" s="131">
        <v>0</v>
      </c>
      <c r="CC33" s="131">
        <v>0</v>
      </c>
      <c r="CD33" s="131">
        <v>0</v>
      </c>
      <c r="CE33" s="131">
        <v>0</v>
      </c>
      <c r="CF33" s="131">
        <v>0</v>
      </c>
      <c r="CG33" s="131">
        <v>0</v>
      </c>
      <c r="CH33" s="131">
        <v>0</v>
      </c>
      <c r="CI33" s="131">
        <v>0</v>
      </c>
      <c r="CJ33" s="131">
        <v>0</v>
      </c>
      <c r="CK33" s="131">
        <v>0</v>
      </c>
      <c r="CL33" s="131">
        <v>0</v>
      </c>
      <c r="CM33" s="131">
        <v>0</v>
      </c>
      <c r="CN33" s="131">
        <v>0</v>
      </c>
      <c r="CO33" s="131">
        <v>0</v>
      </c>
      <c r="CP33" s="131">
        <v>0</v>
      </c>
      <c r="CQ33" s="131">
        <v>0</v>
      </c>
      <c r="CR33" s="131">
        <v>0</v>
      </c>
      <c r="CS33" s="131">
        <v>0</v>
      </c>
      <c r="CT33" s="131">
        <v>0</v>
      </c>
      <c r="CU33" s="131">
        <v>0</v>
      </c>
      <c r="CV33" s="131">
        <v>0</v>
      </c>
      <c r="CW33" s="131">
        <v>0</v>
      </c>
      <c r="CX33" s="131">
        <v>0</v>
      </c>
      <c r="CY33" s="131">
        <v>0</v>
      </c>
      <c r="CZ33" s="131">
        <v>0</v>
      </c>
      <c r="DA33" s="131">
        <v>0</v>
      </c>
      <c r="DB33" s="131">
        <v>0</v>
      </c>
      <c r="DC33" s="131">
        <v>0</v>
      </c>
      <c r="DD33" s="131">
        <v>0</v>
      </c>
      <c r="DE33" s="131">
        <v>0</v>
      </c>
      <c r="DF33" s="131">
        <v>0</v>
      </c>
      <c r="DG33" s="131">
        <v>0</v>
      </c>
      <c r="DH33" s="131">
        <v>0</v>
      </c>
      <c r="DI33" s="131">
        <v>0</v>
      </c>
    </row>
    <row r="34" spans="1:113" ht="19.5" customHeight="1">
      <c r="A34" s="105" t="s">
        <v>110</v>
      </c>
      <c r="B34" s="105" t="s">
        <v>111</v>
      </c>
      <c r="C34" s="105" t="s">
        <v>105</v>
      </c>
      <c r="D34" s="105" t="s">
        <v>113</v>
      </c>
      <c r="E34" s="131">
        <f t="shared" si="0"/>
        <v>71.76</v>
      </c>
      <c r="F34" s="131">
        <v>71.76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71.76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  <c r="Z34" s="131">
        <v>0</v>
      </c>
      <c r="AA34" s="131">
        <v>0</v>
      </c>
      <c r="AB34" s="131">
        <v>0</v>
      </c>
      <c r="AC34" s="131">
        <v>0</v>
      </c>
      <c r="AD34" s="131">
        <v>0</v>
      </c>
      <c r="AE34" s="131">
        <v>0</v>
      </c>
      <c r="AF34" s="131">
        <v>0</v>
      </c>
      <c r="AG34" s="131">
        <v>0</v>
      </c>
      <c r="AH34" s="131">
        <v>0</v>
      </c>
      <c r="AI34" s="131">
        <v>0</v>
      </c>
      <c r="AJ34" s="131">
        <v>0</v>
      </c>
      <c r="AK34" s="131">
        <v>0</v>
      </c>
      <c r="AL34" s="131">
        <v>0</v>
      </c>
      <c r="AM34" s="131">
        <v>0</v>
      </c>
      <c r="AN34" s="131">
        <v>0</v>
      </c>
      <c r="AO34" s="131">
        <v>0</v>
      </c>
      <c r="AP34" s="131">
        <v>0</v>
      </c>
      <c r="AQ34" s="131">
        <v>0</v>
      </c>
      <c r="AR34" s="131">
        <v>0</v>
      </c>
      <c r="AS34" s="131">
        <v>0</v>
      </c>
      <c r="AT34" s="131">
        <v>0</v>
      </c>
      <c r="AU34" s="131">
        <v>0</v>
      </c>
      <c r="AV34" s="131">
        <v>0</v>
      </c>
      <c r="AW34" s="131">
        <v>0</v>
      </c>
      <c r="AX34" s="131">
        <v>0</v>
      </c>
      <c r="AY34" s="131">
        <v>0</v>
      </c>
      <c r="AZ34" s="131">
        <v>0</v>
      </c>
      <c r="BA34" s="131">
        <v>0</v>
      </c>
      <c r="BB34" s="131">
        <v>0</v>
      </c>
      <c r="BC34" s="131">
        <v>0</v>
      </c>
      <c r="BD34" s="131">
        <v>0</v>
      </c>
      <c r="BE34" s="131">
        <v>0</v>
      </c>
      <c r="BF34" s="131">
        <v>0</v>
      </c>
      <c r="BG34" s="131">
        <v>0</v>
      </c>
      <c r="BH34" s="131">
        <v>0</v>
      </c>
      <c r="BI34" s="131">
        <v>0</v>
      </c>
      <c r="BJ34" s="131">
        <v>0</v>
      </c>
      <c r="BK34" s="131">
        <v>0</v>
      </c>
      <c r="BL34" s="131">
        <v>0</v>
      </c>
      <c r="BM34" s="131">
        <v>0</v>
      </c>
      <c r="BN34" s="131">
        <v>0</v>
      </c>
      <c r="BO34" s="131">
        <v>0</v>
      </c>
      <c r="BP34" s="131">
        <v>0</v>
      </c>
      <c r="BQ34" s="131">
        <v>0</v>
      </c>
      <c r="BR34" s="131">
        <v>0</v>
      </c>
      <c r="BS34" s="131">
        <v>0</v>
      </c>
      <c r="BT34" s="131">
        <v>0</v>
      </c>
      <c r="BU34" s="131">
        <v>0</v>
      </c>
      <c r="BV34" s="131">
        <v>0</v>
      </c>
      <c r="BW34" s="131">
        <v>0</v>
      </c>
      <c r="BX34" s="131">
        <v>0</v>
      </c>
      <c r="BY34" s="131">
        <v>0</v>
      </c>
      <c r="BZ34" s="131">
        <v>0</v>
      </c>
      <c r="CA34" s="131">
        <v>0</v>
      </c>
      <c r="CB34" s="131">
        <v>0</v>
      </c>
      <c r="CC34" s="131">
        <v>0</v>
      </c>
      <c r="CD34" s="131">
        <v>0</v>
      </c>
      <c r="CE34" s="131">
        <v>0</v>
      </c>
      <c r="CF34" s="131">
        <v>0</v>
      </c>
      <c r="CG34" s="131">
        <v>0</v>
      </c>
      <c r="CH34" s="131">
        <v>0</v>
      </c>
      <c r="CI34" s="131">
        <v>0</v>
      </c>
      <c r="CJ34" s="131">
        <v>0</v>
      </c>
      <c r="CK34" s="131">
        <v>0</v>
      </c>
      <c r="CL34" s="131">
        <v>0</v>
      </c>
      <c r="CM34" s="131">
        <v>0</v>
      </c>
      <c r="CN34" s="131">
        <v>0</v>
      </c>
      <c r="CO34" s="131">
        <v>0</v>
      </c>
      <c r="CP34" s="131">
        <v>0</v>
      </c>
      <c r="CQ34" s="131">
        <v>0</v>
      </c>
      <c r="CR34" s="131">
        <v>0</v>
      </c>
      <c r="CS34" s="131">
        <v>0</v>
      </c>
      <c r="CT34" s="131">
        <v>0</v>
      </c>
      <c r="CU34" s="131">
        <v>0</v>
      </c>
      <c r="CV34" s="131">
        <v>0</v>
      </c>
      <c r="CW34" s="131">
        <v>0</v>
      </c>
      <c r="CX34" s="131">
        <v>0</v>
      </c>
      <c r="CY34" s="131">
        <v>0</v>
      </c>
      <c r="CZ34" s="131">
        <v>0</v>
      </c>
      <c r="DA34" s="131">
        <v>0</v>
      </c>
      <c r="DB34" s="131">
        <v>0</v>
      </c>
      <c r="DC34" s="131">
        <v>0</v>
      </c>
      <c r="DD34" s="131">
        <v>0</v>
      </c>
      <c r="DE34" s="131">
        <v>0</v>
      </c>
      <c r="DF34" s="131">
        <v>0</v>
      </c>
      <c r="DG34" s="131">
        <v>0</v>
      </c>
      <c r="DH34" s="131">
        <v>0</v>
      </c>
      <c r="DI34" s="131">
        <v>0</v>
      </c>
    </row>
    <row r="35" spans="1:113" ht="19.5" customHeight="1">
      <c r="A35" s="105" t="s">
        <v>38</v>
      </c>
      <c r="B35" s="105" t="s">
        <v>38</v>
      </c>
      <c r="C35" s="105" t="s">
        <v>38</v>
      </c>
      <c r="D35" s="105" t="s">
        <v>332</v>
      </c>
      <c r="E35" s="131">
        <f t="shared" si="0"/>
        <v>732.98</v>
      </c>
      <c r="F35" s="131">
        <v>732.98</v>
      </c>
      <c r="G35" s="131">
        <v>0</v>
      </c>
      <c r="H35" s="131">
        <v>272.76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460.22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  <c r="AC35" s="131">
        <v>0</v>
      </c>
      <c r="AD35" s="131">
        <v>0</v>
      </c>
      <c r="AE35" s="131">
        <v>0</v>
      </c>
      <c r="AF35" s="131">
        <v>0</v>
      </c>
      <c r="AG35" s="131">
        <v>0</v>
      </c>
      <c r="AH35" s="131">
        <v>0</v>
      </c>
      <c r="AI35" s="131">
        <v>0</v>
      </c>
      <c r="AJ35" s="131">
        <v>0</v>
      </c>
      <c r="AK35" s="131">
        <v>0</v>
      </c>
      <c r="AL35" s="131">
        <v>0</v>
      </c>
      <c r="AM35" s="131">
        <v>0</v>
      </c>
      <c r="AN35" s="131">
        <v>0</v>
      </c>
      <c r="AO35" s="131">
        <v>0</v>
      </c>
      <c r="AP35" s="131">
        <v>0</v>
      </c>
      <c r="AQ35" s="131">
        <v>0</v>
      </c>
      <c r="AR35" s="131">
        <v>0</v>
      </c>
      <c r="AS35" s="131">
        <v>0</v>
      </c>
      <c r="AT35" s="131">
        <v>0</v>
      </c>
      <c r="AU35" s="131">
        <v>0</v>
      </c>
      <c r="AV35" s="131">
        <v>0</v>
      </c>
      <c r="AW35" s="131">
        <v>0</v>
      </c>
      <c r="AX35" s="131">
        <v>0</v>
      </c>
      <c r="AY35" s="131">
        <v>0</v>
      </c>
      <c r="AZ35" s="131">
        <v>0</v>
      </c>
      <c r="BA35" s="131">
        <v>0</v>
      </c>
      <c r="BB35" s="131">
        <v>0</v>
      </c>
      <c r="BC35" s="131">
        <v>0</v>
      </c>
      <c r="BD35" s="131">
        <v>0</v>
      </c>
      <c r="BE35" s="131">
        <v>0</v>
      </c>
      <c r="BF35" s="131">
        <v>0</v>
      </c>
      <c r="BG35" s="131">
        <v>0</v>
      </c>
      <c r="BH35" s="131">
        <v>0</v>
      </c>
      <c r="BI35" s="131">
        <v>0</v>
      </c>
      <c r="BJ35" s="131">
        <v>0</v>
      </c>
      <c r="BK35" s="131">
        <v>0</v>
      </c>
      <c r="BL35" s="131">
        <v>0</v>
      </c>
      <c r="BM35" s="131">
        <v>0</v>
      </c>
      <c r="BN35" s="131">
        <v>0</v>
      </c>
      <c r="BO35" s="131">
        <v>0</v>
      </c>
      <c r="BP35" s="131">
        <v>0</v>
      </c>
      <c r="BQ35" s="131">
        <v>0</v>
      </c>
      <c r="BR35" s="131">
        <v>0</v>
      </c>
      <c r="BS35" s="131">
        <v>0</v>
      </c>
      <c r="BT35" s="131">
        <v>0</v>
      </c>
      <c r="BU35" s="131">
        <v>0</v>
      </c>
      <c r="BV35" s="131">
        <v>0</v>
      </c>
      <c r="BW35" s="131">
        <v>0</v>
      </c>
      <c r="BX35" s="131">
        <v>0</v>
      </c>
      <c r="BY35" s="131">
        <v>0</v>
      </c>
      <c r="BZ35" s="131">
        <v>0</v>
      </c>
      <c r="CA35" s="131">
        <v>0</v>
      </c>
      <c r="CB35" s="131">
        <v>0</v>
      </c>
      <c r="CC35" s="131">
        <v>0</v>
      </c>
      <c r="CD35" s="131">
        <v>0</v>
      </c>
      <c r="CE35" s="131">
        <v>0</v>
      </c>
      <c r="CF35" s="131">
        <v>0</v>
      </c>
      <c r="CG35" s="131">
        <v>0</v>
      </c>
      <c r="CH35" s="131">
        <v>0</v>
      </c>
      <c r="CI35" s="131">
        <v>0</v>
      </c>
      <c r="CJ35" s="131">
        <v>0</v>
      </c>
      <c r="CK35" s="131">
        <v>0</v>
      </c>
      <c r="CL35" s="131">
        <v>0</v>
      </c>
      <c r="CM35" s="131">
        <v>0</v>
      </c>
      <c r="CN35" s="131">
        <v>0</v>
      </c>
      <c r="CO35" s="131">
        <v>0</v>
      </c>
      <c r="CP35" s="131">
        <v>0</v>
      </c>
      <c r="CQ35" s="131">
        <v>0</v>
      </c>
      <c r="CR35" s="131">
        <v>0</v>
      </c>
      <c r="CS35" s="131">
        <v>0</v>
      </c>
      <c r="CT35" s="131">
        <v>0</v>
      </c>
      <c r="CU35" s="131">
        <v>0</v>
      </c>
      <c r="CV35" s="131">
        <v>0</v>
      </c>
      <c r="CW35" s="131">
        <v>0</v>
      </c>
      <c r="CX35" s="131">
        <v>0</v>
      </c>
      <c r="CY35" s="131">
        <v>0</v>
      </c>
      <c r="CZ35" s="131">
        <v>0</v>
      </c>
      <c r="DA35" s="131">
        <v>0</v>
      </c>
      <c r="DB35" s="131">
        <v>0</v>
      </c>
      <c r="DC35" s="131">
        <v>0</v>
      </c>
      <c r="DD35" s="131">
        <v>0</v>
      </c>
      <c r="DE35" s="131">
        <v>0</v>
      </c>
      <c r="DF35" s="131">
        <v>0</v>
      </c>
      <c r="DG35" s="131">
        <v>0</v>
      </c>
      <c r="DH35" s="131">
        <v>0</v>
      </c>
      <c r="DI35" s="131">
        <v>0</v>
      </c>
    </row>
    <row r="36" spans="1:113" ht="19.5" customHeight="1">
      <c r="A36" s="105" t="s">
        <v>38</v>
      </c>
      <c r="B36" s="105" t="s">
        <v>38</v>
      </c>
      <c r="C36" s="105" t="s">
        <v>38</v>
      </c>
      <c r="D36" s="105" t="s">
        <v>333</v>
      </c>
      <c r="E36" s="131">
        <f t="shared" si="0"/>
        <v>732.98</v>
      </c>
      <c r="F36" s="131">
        <v>732.98</v>
      </c>
      <c r="G36" s="131">
        <v>0</v>
      </c>
      <c r="H36" s="131">
        <v>272.76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460.22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0</v>
      </c>
      <c r="AC36" s="131">
        <v>0</v>
      </c>
      <c r="AD36" s="131">
        <v>0</v>
      </c>
      <c r="AE36" s="131">
        <v>0</v>
      </c>
      <c r="AF36" s="131">
        <v>0</v>
      </c>
      <c r="AG36" s="131">
        <v>0</v>
      </c>
      <c r="AH36" s="131">
        <v>0</v>
      </c>
      <c r="AI36" s="131">
        <v>0</v>
      </c>
      <c r="AJ36" s="131">
        <v>0</v>
      </c>
      <c r="AK36" s="131">
        <v>0</v>
      </c>
      <c r="AL36" s="131">
        <v>0</v>
      </c>
      <c r="AM36" s="131">
        <v>0</v>
      </c>
      <c r="AN36" s="131">
        <v>0</v>
      </c>
      <c r="AO36" s="131">
        <v>0</v>
      </c>
      <c r="AP36" s="131">
        <v>0</v>
      </c>
      <c r="AQ36" s="131">
        <v>0</v>
      </c>
      <c r="AR36" s="131">
        <v>0</v>
      </c>
      <c r="AS36" s="131">
        <v>0</v>
      </c>
      <c r="AT36" s="131">
        <v>0</v>
      </c>
      <c r="AU36" s="131">
        <v>0</v>
      </c>
      <c r="AV36" s="131">
        <v>0</v>
      </c>
      <c r="AW36" s="131">
        <v>0</v>
      </c>
      <c r="AX36" s="131">
        <v>0</v>
      </c>
      <c r="AY36" s="131">
        <v>0</v>
      </c>
      <c r="AZ36" s="131">
        <v>0</v>
      </c>
      <c r="BA36" s="131">
        <v>0</v>
      </c>
      <c r="BB36" s="131">
        <v>0</v>
      </c>
      <c r="BC36" s="131">
        <v>0</v>
      </c>
      <c r="BD36" s="131">
        <v>0</v>
      </c>
      <c r="BE36" s="131">
        <v>0</v>
      </c>
      <c r="BF36" s="131">
        <v>0</v>
      </c>
      <c r="BG36" s="131">
        <v>0</v>
      </c>
      <c r="BH36" s="131">
        <v>0</v>
      </c>
      <c r="BI36" s="131">
        <v>0</v>
      </c>
      <c r="BJ36" s="131">
        <v>0</v>
      </c>
      <c r="BK36" s="131">
        <v>0</v>
      </c>
      <c r="BL36" s="131">
        <v>0</v>
      </c>
      <c r="BM36" s="131">
        <v>0</v>
      </c>
      <c r="BN36" s="131">
        <v>0</v>
      </c>
      <c r="BO36" s="131">
        <v>0</v>
      </c>
      <c r="BP36" s="131">
        <v>0</v>
      </c>
      <c r="BQ36" s="131">
        <v>0</v>
      </c>
      <c r="BR36" s="131">
        <v>0</v>
      </c>
      <c r="BS36" s="131">
        <v>0</v>
      </c>
      <c r="BT36" s="131">
        <v>0</v>
      </c>
      <c r="BU36" s="131">
        <v>0</v>
      </c>
      <c r="BV36" s="131">
        <v>0</v>
      </c>
      <c r="BW36" s="131">
        <v>0</v>
      </c>
      <c r="BX36" s="131">
        <v>0</v>
      </c>
      <c r="BY36" s="131">
        <v>0</v>
      </c>
      <c r="BZ36" s="131">
        <v>0</v>
      </c>
      <c r="CA36" s="131">
        <v>0</v>
      </c>
      <c r="CB36" s="131">
        <v>0</v>
      </c>
      <c r="CC36" s="131">
        <v>0</v>
      </c>
      <c r="CD36" s="131">
        <v>0</v>
      </c>
      <c r="CE36" s="131">
        <v>0</v>
      </c>
      <c r="CF36" s="131">
        <v>0</v>
      </c>
      <c r="CG36" s="131">
        <v>0</v>
      </c>
      <c r="CH36" s="131">
        <v>0</v>
      </c>
      <c r="CI36" s="131">
        <v>0</v>
      </c>
      <c r="CJ36" s="131">
        <v>0</v>
      </c>
      <c r="CK36" s="131">
        <v>0</v>
      </c>
      <c r="CL36" s="131">
        <v>0</v>
      </c>
      <c r="CM36" s="131">
        <v>0</v>
      </c>
      <c r="CN36" s="131">
        <v>0</v>
      </c>
      <c r="CO36" s="131">
        <v>0</v>
      </c>
      <c r="CP36" s="131">
        <v>0</v>
      </c>
      <c r="CQ36" s="131">
        <v>0</v>
      </c>
      <c r="CR36" s="131">
        <v>0</v>
      </c>
      <c r="CS36" s="131">
        <v>0</v>
      </c>
      <c r="CT36" s="131">
        <v>0</v>
      </c>
      <c r="CU36" s="131">
        <v>0</v>
      </c>
      <c r="CV36" s="131">
        <v>0</v>
      </c>
      <c r="CW36" s="131">
        <v>0</v>
      </c>
      <c r="CX36" s="131">
        <v>0</v>
      </c>
      <c r="CY36" s="131">
        <v>0</v>
      </c>
      <c r="CZ36" s="131">
        <v>0</v>
      </c>
      <c r="DA36" s="131">
        <v>0</v>
      </c>
      <c r="DB36" s="131">
        <v>0</v>
      </c>
      <c r="DC36" s="131">
        <v>0</v>
      </c>
      <c r="DD36" s="131">
        <v>0</v>
      </c>
      <c r="DE36" s="131">
        <v>0</v>
      </c>
      <c r="DF36" s="131">
        <v>0</v>
      </c>
      <c r="DG36" s="131">
        <v>0</v>
      </c>
      <c r="DH36" s="131">
        <v>0</v>
      </c>
      <c r="DI36" s="131">
        <v>0</v>
      </c>
    </row>
    <row r="37" spans="1:113" ht="19.5" customHeight="1">
      <c r="A37" s="105" t="s">
        <v>114</v>
      </c>
      <c r="B37" s="105" t="s">
        <v>88</v>
      </c>
      <c r="C37" s="105" t="s">
        <v>85</v>
      </c>
      <c r="D37" s="105" t="s">
        <v>115</v>
      </c>
      <c r="E37" s="131">
        <f t="shared" si="0"/>
        <v>460.22</v>
      </c>
      <c r="F37" s="131">
        <v>460.22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460.22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131">
        <v>0</v>
      </c>
      <c r="AD37" s="131">
        <v>0</v>
      </c>
      <c r="AE37" s="131">
        <v>0</v>
      </c>
      <c r="AF37" s="131">
        <v>0</v>
      </c>
      <c r="AG37" s="131">
        <v>0</v>
      </c>
      <c r="AH37" s="131">
        <v>0</v>
      </c>
      <c r="AI37" s="131">
        <v>0</v>
      </c>
      <c r="AJ37" s="131">
        <v>0</v>
      </c>
      <c r="AK37" s="131">
        <v>0</v>
      </c>
      <c r="AL37" s="131">
        <v>0</v>
      </c>
      <c r="AM37" s="131">
        <v>0</v>
      </c>
      <c r="AN37" s="131">
        <v>0</v>
      </c>
      <c r="AO37" s="131">
        <v>0</v>
      </c>
      <c r="AP37" s="131">
        <v>0</v>
      </c>
      <c r="AQ37" s="131">
        <v>0</v>
      </c>
      <c r="AR37" s="131">
        <v>0</v>
      </c>
      <c r="AS37" s="131">
        <v>0</v>
      </c>
      <c r="AT37" s="131">
        <v>0</v>
      </c>
      <c r="AU37" s="131">
        <v>0</v>
      </c>
      <c r="AV37" s="131">
        <v>0</v>
      </c>
      <c r="AW37" s="131">
        <v>0</v>
      </c>
      <c r="AX37" s="131">
        <v>0</v>
      </c>
      <c r="AY37" s="131">
        <v>0</v>
      </c>
      <c r="AZ37" s="131">
        <v>0</v>
      </c>
      <c r="BA37" s="131">
        <v>0</v>
      </c>
      <c r="BB37" s="131">
        <v>0</v>
      </c>
      <c r="BC37" s="131">
        <v>0</v>
      </c>
      <c r="BD37" s="131">
        <v>0</v>
      </c>
      <c r="BE37" s="131">
        <v>0</v>
      </c>
      <c r="BF37" s="131">
        <v>0</v>
      </c>
      <c r="BG37" s="131">
        <v>0</v>
      </c>
      <c r="BH37" s="131">
        <v>0</v>
      </c>
      <c r="BI37" s="131">
        <v>0</v>
      </c>
      <c r="BJ37" s="131">
        <v>0</v>
      </c>
      <c r="BK37" s="131">
        <v>0</v>
      </c>
      <c r="BL37" s="131">
        <v>0</v>
      </c>
      <c r="BM37" s="131">
        <v>0</v>
      </c>
      <c r="BN37" s="131">
        <v>0</v>
      </c>
      <c r="BO37" s="131">
        <v>0</v>
      </c>
      <c r="BP37" s="131">
        <v>0</v>
      </c>
      <c r="BQ37" s="131">
        <v>0</v>
      </c>
      <c r="BR37" s="131">
        <v>0</v>
      </c>
      <c r="BS37" s="131">
        <v>0</v>
      </c>
      <c r="BT37" s="131">
        <v>0</v>
      </c>
      <c r="BU37" s="131">
        <v>0</v>
      </c>
      <c r="BV37" s="131">
        <v>0</v>
      </c>
      <c r="BW37" s="131">
        <v>0</v>
      </c>
      <c r="BX37" s="131">
        <v>0</v>
      </c>
      <c r="BY37" s="131">
        <v>0</v>
      </c>
      <c r="BZ37" s="131">
        <v>0</v>
      </c>
      <c r="CA37" s="131">
        <v>0</v>
      </c>
      <c r="CB37" s="131">
        <v>0</v>
      </c>
      <c r="CC37" s="131">
        <v>0</v>
      </c>
      <c r="CD37" s="131">
        <v>0</v>
      </c>
      <c r="CE37" s="131">
        <v>0</v>
      </c>
      <c r="CF37" s="131">
        <v>0</v>
      </c>
      <c r="CG37" s="131">
        <v>0</v>
      </c>
      <c r="CH37" s="131">
        <v>0</v>
      </c>
      <c r="CI37" s="131">
        <v>0</v>
      </c>
      <c r="CJ37" s="131">
        <v>0</v>
      </c>
      <c r="CK37" s="131">
        <v>0</v>
      </c>
      <c r="CL37" s="131">
        <v>0</v>
      </c>
      <c r="CM37" s="131">
        <v>0</v>
      </c>
      <c r="CN37" s="131">
        <v>0</v>
      </c>
      <c r="CO37" s="131">
        <v>0</v>
      </c>
      <c r="CP37" s="131">
        <v>0</v>
      </c>
      <c r="CQ37" s="131">
        <v>0</v>
      </c>
      <c r="CR37" s="131">
        <v>0</v>
      </c>
      <c r="CS37" s="131">
        <v>0</v>
      </c>
      <c r="CT37" s="131">
        <v>0</v>
      </c>
      <c r="CU37" s="131">
        <v>0</v>
      </c>
      <c r="CV37" s="131">
        <v>0</v>
      </c>
      <c r="CW37" s="131">
        <v>0</v>
      </c>
      <c r="CX37" s="131">
        <v>0</v>
      </c>
      <c r="CY37" s="131">
        <v>0</v>
      </c>
      <c r="CZ37" s="131">
        <v>0</v>
      </c>
      <c r="DA37" s="131">
        <v>0</v>
      </c>
      <c r="DB37" s="131">
        <v>0</v>
      </c>
      <c r="DC37" s="131">
        <v>0</v>
      </c>
      <c r="DD37" s="131">
        <v>0</v>
      </c>
      <c r="DE37" s="131">
        <v>0</v>
      </c>
      <c r="DF37" s="131">
        <v>0</v>
      </c>
      <c r="DG37" s="131">
        <v>0</v>
      </c>
      <c r="DH37" s="131">
        <v>0</v>
      </c>
      <c r="DI37" s="131">
        <v>0</v>
      </c>
    </row>
    <row r="38" spans="1:113" ht="19.5" customHeight="1">
      <c r="A38" s="105" t="s">
        <v>114</v>
      </c>
      <c r="B38" s="105" t="s">
        <v>88</v>
      </c>
      <c r="C38" s="105" t="s">
        <v>105</v>
      </c>
      <c r="D38" s="105" t="s">
        <v>116</v>
      </c>
      <c r="E38" s="131">
        <f t="shared" si="0"/>
        <v>272.76</v>
      </c>
      <c r="F38" s="131">
        <v>272.76</v>
      </c>
      <c r="G38" s="131">
        <v>0</v>
      </c>
      <c r="H38" s="131">
        <v>272.76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  <c r="AC38" s="131">
        <v>0</v>
      </c>
      <c r="AD38" s="131">
        <v>0</v>
      </c>
      <c r="AE38" s="131">
        <v>0</v>
      </c>
      <c r="AF38" s="131">
        <v>0</v>
      </c>
      <c r="AG38" s="131">
        <v>0</v>
      </c>
      <c r="AH38" s="131">
        <v>0</v>
      </c>
      <c r="AI38" s="131">
        <v>0</v>
      </c>
      <c r="AJ38" s="131">
        <v>0</v>
      </c>
      <c r="AK38" s="131">
        <v>0</v>
      </c>
      <c r="AL38" s="131">
        <v>0</v>
      </c>
      <c r="AM38" s="131">
        <v>0</v>
      </c>
      <c r="AN38" s="131">
        <v>0</v>
      </c>
      <c r="AO38" s="131">
        <v>0</v>
      </c>
      <c r="AP38" s="131">
        <v>0</v>
      </c>
      <c r="AQ38" s="131">
        <v>0</v>
      </c>
      <c r="AR38" s="131">
        <v>0</v>
      </c>
      <c r="AS38" s="131">
        <v>0</v>
      </c>
      <c r="AT38" s="131">
        <v>0</v>
      </c>
      <c r="AU38" s="131">
        <v>0</v>
      </c>
      <c r="AV38" s="131">
        <v>0</v>
      </c>
      <c r="AW38" s="131">
        <v>0</v>
      </c>
      <c r="AX38" s="131">
        <v>0</v>
      </c>
      <c r="AY38" s="131">
        <v>0</v>
      </c>
      <c r="AZ38" s="131">
        <v>0</v>
      </c>
      <c r="BA38" s="131">
        <v>0</v>
      </c>
      <c r="BB38" s="131">
        <v>0</v>
      </c>
      <c r="BC38" s="131">
        <v>0</v>
      </c>
      <c r="BD38" s="131">
        <v>0</v>
      </c>
      <c r="BE38" s="131">
        <v>0</v>
      </c>
      <c r="BF38" s="131">
        <v>0</v>
      </c>
      <c r="BG38" s="131">
        <v>0</v>
      </c>
      <c r="BH38" s="131">
        <v>0</v>
      </c>
      <c r="BI38" s="131">
        <v>0</v>
      </c>
      <c r="BJ38" s="131">
        <v>0</v>
      </c>
      <c r="BK38" s="131">
        <v>0</v>
      </c>
      <c r="BL38" s="131">
        <v>0</v>
      </c>
      <c r="BM38" s="131">
        <v>0</v>
      </c>
      <c r="BN38" s="131">
        <v>0</v>
      </c>
      <c r="BO38" s="131">
        <v>0</v>
      </c>
      <c r="BP38" s="131">
        <v>0</v>
      </c>
      <c r="BQ38" s="131">
        <v>0</v>
      </c>
      <c r="BR38" s="131">
        <v>0</v>
      </c>
      <c r="BS38" s="131">
        <v>0</v>
      </c>
      <c r="BT38" s="131">
        <v>0</v>
      </c>
      <c r="BU38" s="131">
        <v>0</v>
      </c>
      <c r="BV38" s="131">
        <v>0</v>
      </c>
      <c r="BW38" s="131">
        <v>0</v>
      </c>
      <c r="BX38" s="131">
        <v>0</v>
      </c>
      <c r="BY38" s="131">
        <v>0</v>
      </c>
      <c r="BZ38" s="131">
        <v>0</v>
      </c>
      <c r="CA38" s="131">
        <v>0</v>
      </c>
      <c r="CB38" s="131">
        <v>0</v>
      </c>
      <c r="CC38" s="131">
        <v>0</v>
      </c>
      <c r="CD38" s="131">
        <v>0</v>
      </c>
      <c r="CE38" s="131">
        <v>0</v>
      </c>
      <c r="CF38" s="131">
        <v>0</v>
      </c>
      <c r="CG38" s="131">
        <v>0</v>
      </c>
      <c r="CH38" s="131">
        <v>0</v>
      </c>
      <c r="CI38" s="131">
        <v>0</v>
      </c>
      <c r="CJ38" s="131">
        <v>0</v>
      </c>
      <c r="CK38" s="131">
        <v>0</v>
      </c>
      <c r="CL38" s="131">
        <v>0</v>
      </c>
      <c r="CM38" s="131">
        <v>0</v>
      </c>
      <c r="CN38" s="131">
        <v>0</v>
      </c>
      <c r="CO38" s="131">
        <v>0</v>
      </c>
      <c r="CP38" s="131">
        <v>0</v>
      </c>
      <c r="CQ38" s="131">
        <v>0</v>
      </c>
      <c r="CR38" s="131">
        <v>0</v>
      </c>
      <c r="CS38" s="131">
        <v>0</v>
      </c>
      <c r="CT38" s="131">
        <v>0</v>
      </c>
      <c r="CU38" s="131">
        <v>0</v>
      </c>
      <c r="CV38" s="131">
        <v>0</v>
      </c>
      <c r="CW38" s="131">
        <v>0</v>
      </c>
      <c r="CX38" s="131">
        <v>0</v>
      </c>
      <c r="CY38" s="131">
        <v>0</v>
      </c>
      <c r="CZ38" s="131">
        <v>0</v>
      </c>
      <c r="DA38" s="131">
        <v>0</v>
      </c>
      <c r="DB38" s="131">
        <v>0</v>
      </c>
      <c r="DC38" s="131">
        <v>0</v>
      </c>
      <c r="DD38" s="131">
        <v>0</v>
      </c>
      <c r="DE38" s="131">
        <v>0</v>
      </c>
      <c r="DF38" s="131">
        <v>0</v>
      </c>
      <c r="DG38" s="131">
        <v>0</v>
      </c>
      <c r="DH38" s="131">
        <v>0</v>
      </c>
      <c r="DI38" s="13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1.023611111111111" right="0.9840277777777777" top="0.98" bottom="0.98" header="0.51" footer="0.51"/>
  <pageSetup errors="blank" fitToHeight="1000" horizontalDpi="600" verticalDpi="600" orientation="landscape" paperSize="8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89"/>
      <c r="B1" s="89"/>
      <c r="C1" s="89"/>
      <c r="D1" s="90"/>
      <c r="E1" s="89"/>
      <c r="F1" s="89"/>
      <c r="G1" s="69" t="s">
        <v>334</v>
      </c>
    </row>
    <row r="2" spans="1:7" ht="25.5" customHeight="1">
      <c r="A2" s="65" t="s">
        <v>335</v>
      </c>
      <c r="B2" s="65"/>
      <c r="C2" s="65"/>
      <c r="D2" s="65"/>
      <c r="E2" s="65"/>
      <c r="F2" s="65"/>
      <c r="G2" s="65"/>
    </row>
    <row r="3" spans="1:7" ht="19.5" customHeight="1">
      <c r="A3" s="66" t="s">
        <v>0</v>
      </c>
      <c r="B3" s="67"/>
      <c r="C3" s="67"/>
      <c r="D3" s="67"/>
      <c r="E3" s="92"/>
      <c r="F3" s="92"/>
      <c r="G3" s="69" t="s">
        <v>5</v>
      </c>
    </row>
    <row r="4" spans="1:7" ht="19.5" customHeight="1">
      <c r="A4" s="109" t="s">
        <v>336</v>
      </c>
      <c r="B4" s="110"/>
      <c r="C4" s="110"/>
      <c r="D4" s="111"/>
      <c r="E4" s="117" t="s">
        <v>136</v>
      </c>
      <c r="F4" s="77"/>
      <c r="G4" s="77"/>
    </row>
    <row r="5" spans="1:7" ht="19.5" customHeight="1">
      <c r="A5" s="70" t="s">
        <v>69</v>
      </c>
      <c r="B5" s="72"/>
      <c r="C5" s="118" t="s">
        <v>70</v>
      </c>
      <c r="D5" s="119" t="s">
        <v>241</v>
      </c>
      <c r="E5" s="77" t="s">
        <v>59</v>
      </c>
      <c r="F5" s="74" t="s">
        <v>337</v>
      </c>
      <c r="G5" s="120" t="s">
        <v>338</v>
      </c>
    </row>
    <row r="6" spans="1:7" ht="33.75" customHeight="1">
      <c r="A6" s="79" t="s">
        <v>79</v>
      </c>
      <c r="B6" s="80" t="s">
        <v>80</v>
      </c>
      <c r="C6" s="121"/>
      <c r="D6" s="122"/>
      <c r="E6" s="83"/>
      <c r="F6" s="84"/>
      <c r="G6" s="104"/>
    </row>
    <row r="7" spans="1:7" ht="19.5" customHeight="1">
      <c r="A7" s="85" t="s">
        <v>38</v>
      </c>
      <c r="B7" s="105" t="s">
        <v>38</v>
      </c>
      <c r="C7" s="123" t="s">
        <v>38</v>
      </c>
      <c r="D7" s="85" t="s">
        <v>59</v>
      </c>
      <c r="E7" s="106">
        <f aca="true" t="shared" si="0" ref="E7:E70">SUM(F7:G7)</f>
        <v>8758.900000000001</v>
      </c>
      <c r="F7" s="106">
        <v>4573.35</v>
      </c>
      <c r="G7" s="86">
        <v>4185.55</v>
      </c>
    </row>
    <row r="8" spans="1:7" ht="19.5" customHeight="1">
      <c r="A8" s="85" t="s">
        <v>38</v>
      </c>
      <c r="B8" s="105" t="s">
        <v>38</v>
      </c>
      <c r="C8" s="123" t="s">
        <v>38</v>
      </c>
      <c r="D8" s="85" t="s">
        <v>82</v>
      </c>
      <c r="E8" s="106">
        <f t="shared" si="0"/>
        <v>8078.58</v>
      </c>
      <c r="F8" s="106">
        <v>4021.57</v>
      </c>
      <c r="G8" s="86">
        <v>4057.01</v>
      </c>
    </row>
    <row r="9" spans="1:7" ht="19.5" customHeight="1">
      <c r="A9" s="85" t="s">
        <v>38</v>
      </c>
      <c r="B9" s="105" t="s">
        <v>38</v>
      </c>
      <c r="C9" s="123" t="s">
        <v>38</v>
      </c>
      <c r="D9" s="85" t="s">
        <v>83</v>
      </c>
      <c r="E9" s="106">
        <f t="shared" si="0"/>
        <v>8078.58</v>
      </c>
      <c r="F9" s="106">
        <v>4021.57</v>
      </c>
      <c r="G9" s="86">
        <v>4057.01</v>
      </c>
    </row>
    <row r="10" spans="1:7" ht="19.5" customHeight="1">
      <c r="A10" s="85" t="s">
        <v>38</v>
      </c>
      <c r="B10" s="105" t="s">
        <v>38</v>
      </c>
      <c r="C10" s="123" t="s">
        <v>38</v>
      </c>
      <c r="D10" s="85" t="s">
        <v>339</v>
      </c>
      <c r="E10" s="106">
        <f t="shared" si="0"/>
        <v>3900.81</v>
      </c>
      <c r="F10" s="106">
        <v>3900.81</v>
      </c>
      <c r="G10" s="86">
        <v>0</v>
      </c>
    </row>
    <row r="11" spans="1:7" ht="19.5" customHeight="1">
      <c r="A11" s="85" t="s">
        <v>340</v>
      </c>
      <c r="B11" s="105" t="s">
        <v>85</v>
      </c>
      <c r="C11" s="123" t="s">
        <v>86</v>
      </c>
      <c r="D11" s="85" t="s">
        <v>341</v>
      </c>
      <c r="E11" s="106">
        <f t="shared" si="0"/>
        <v>1265.82</v>
      </c>
      <c r="F11" s="106">
        <v>1265.82</v>
      </c>
      <c r="G11" s="86">
        <v>0</v>
      </c>
    </row>
    <row r="12" spans="1:7" ht="19.5" customHeight="1">
      <c r="A12" s="85" t="s">
        <v>340</v>
      </c>
      <c r="B12" s="105" t="s">
        <v>88</v>
      </c>
      <c r="C12" s="123" t="s">
        <v>86</v>
      </c>
      <c r="D12" s="85" t="s">
        <v>342</v>
      </c>
      <c r="E12" s="106">
        <f t="shared" si="0"/>
        <v>1320.57</v>
      </c>
      <c r="F12" s="106">
        <v>1320.57</v>
      </c>
      <c r="G12" s="86">
        <v>0</v>
      </c>
    </row>
    <row r="13" spans="1:7" ht="19.5" customHeight="1">
      <c r="A13" s="85" t="s">
        <v>340</v>
      </c>
      <c r="B13" s="105" t="s">
        <v>105</v>
      </c>
      <c r="C13" s="123" t="s">
        <v>86</v>
      </c>
      <c r="D13" s="85" t="s">
        <v>343</v>
      </c>
      <c r="E13" s="106">
        <f t="shared" si="0"/>
        <v>105.49</v>
      </c>
      <c r="F13" s="106">
        <v>105.49</v>
      </c>
      <c r="G13" s="86">
        <v>0</v>
      </c>
    </row>
    <row r="14" spans="1:7" ht="19.5" customHeight="1">
      <c r="A14" s="85" t="s">
        <v>340</v>
      </c>
      <c r="B14" s="105" t="s">
        <v>98</v>
      </c>
      <c r="C14" s="123" t="s">
        <v>86</v>
      </c>
      <c r="D14" s="85" t="s">
        <v>344</v>
      </c>
      <c r="E14" s="106">
        <f t="shared" si="0"/>
        <v>392.78</v>
      </c>
      <c r="F14" s="106">
        <v>392.78</v>
      </c>
      <c r="G14" s="86">
        <v>0</v>
      </c>
    </row>
    <row r="15" spans="1:7" ht="19.5" customHeight="1">
      <c r="A15" s="85" t="s">
        <v>340</v>
      </c>
      <c r="B15" s="105" t="s">
        <v>345</v>
      </c>
      <c r="C15" s="123" t="s">
        <v>86</v>
      </c>
      <c r="D15" s="85" t="s">
        <v>346</v>
      </c>
      <c r="E15" s="106">
        <f t="shared" si="0"/>
        <v>313.21</v>
      </c>
      <c r="F15" s="106">
        <v>313.21</v>
      </c>
      <c r="G15" s="86">
        <v>0</v>
      </c>
    </row>
    <row r="16" spans="1:7" ht="19.5" customHeight="1">
      <c r="A16" s="85" t="s">
        <v>340</v>
      </c>
      <c r="B16" s="105" t="s">
        <v>111</v>
      </c>
      <c r="C16" s="123" t="s">
        <v>86</v>
      </c>
      <c r="D16" s="85" t="s">
        <v>347</v>
      </c>
      <c r="E16" s="106">
        <f t="shared" si="0"/>
        <v>69.74</v>
      </c>
      <c r="F16" s="106">
        <v>69.74</v>
      </c>
      <c r="G16" s="86">
        <v>0</v>
      </c>
    </row>
    <row r="17" spans="1:7" ht="19.5" customHeight="1">
      <c r="A17" s="85" t="s">
        <v>340</v>
      </c>
      <c r="B17" s="105" t="s">
        <v>348</v>
      </c>
      <c r="C17" s="123" t="s">
        <v>86</v>
      </c>
      <c r="D17" s="85" t="s">
        <v>199</v>
      </c>
      <c r="E17" s="106">
        <f t="shared" si="0"/>
        <v>399.85</v>
      </c>
      <c r="F17" s="106">
        <v>399.85</v>
      </c>
      <c r="G17" s="86">
        <v>0</v>
      </c>
    </row>
    <row r="18" spans="1:7" ht="19.5" customHeight="1">
      <c r="A18" s="85" t="s">
        <v>340</v>
      </c>
      <c r="B18" s="105" t="s">
        <v>102</v>
      </c>
      <c r="C18" s="123" t="s">
        <v>86</v>
      </c>
      <c r="D18" s="85" t="s">
        <v>200</v>
      </c>
      <c r="E18" s="106">
        <f t="shared" si="0"/>
        <v>33.35</v>
      </c>
      <c r="F18" s="106">
        <v>33.35</v>
      </c>
      <c r="G18" s="86">
        <v>0</v>
      </c>
    </row>
    <row r="19" spans="1:7" ht="19.5" customHeight="1">
      <c r="A19" s="85" t="s">
        <v>38</v>
      </c>
      <c r="B19" s="105" t="s">
        <v>38</v>
      </c>
      <c r="C19" s="123" t="s">
        <v>38</v>
      </c>
      <c r="D19" s="85" t="s">
        <v>349</v>
      </c>
      <c r="E19" s="106">
        <f t="shared" si="0"/>
        <v>4057.01</v>
      </c>
      <c r="F19" s="106">
        <v>0</v>
      </c>
      <c r="G19" s="86">
        <v>4057.01</v>
      </c>
    </row>
    <row r="20" spans="1:7" ht="19.5" customHeight="1">
      <c r="A20" s="85" t="s">
        <v>350</v>
      </c>
      <c r="B20" s="105" t="s">
        <v>85</v>
      </c>
      <c r="C20" s="123" t="s">
        <v>86</v>
      </c>
      <c r="D20" s="85" t="s">
        <v>351</v>
      </c>
      <c r="E20" s="106">
        <f t="shared" si="0"/>
        <v>10</v>
      </c>
      <c r="F20" s="106">
        <v>0</v>
      </c>
      <c r="G20" s="86">
        <v>10</v>
      </c>
    </row>
    <row r="21" spans="1:7" ht="19.5" customHeight="1">
      <c r="A21" s="85" t="s">
        <v>350</v>
      </c>
      <c r="B21" s="105" t="s">
        <v>90</v>
      </c>
      <c r="C21" s="123" t="s">
        <v>86</v>
      </c>
      <c r="D21" s="85" t="s">
        <v>352</v>
      </c>
      <c r="E21" s="106">
        <f t="shared" si="0"/>
        <v>1</v>
      </c>
      <c r="F21" s="106">
        <v>0</v>
      </c>
      <c r="G21" s="86">
        <v>1</v>
      </c>
    </row>
    <row r="22" spans="1:7" ht="19.5" customHeight="1">
      <c r="A22" s="85" t="s">
        <v>350</v>
      </c>
      <c r="B22" s="105" t="s">
        <v>92</v>
      </c>
      <c r="C22" s="123" t="s">
        <v>86</v>
      </c>
      <c r="D22" s="85" t="s">
        <v>353</v>
      </c>
      <c r="E22" s="106">
        <f t="shared" si="0"/>
        <v>70</v>
      </c>
      <c r="F22" s="106">
        <v>0</v>
      </c>
      <c r="G22" s="86">
        <v>70</v>
      </c>
    </row>
    <row r="23" spans="1:7" ht="19.5" customHeight="1">
      <c r="A23" s="85" t="s">
        <v>350</v>
      </c>
      <c r="B23" s="105" t="s">
        <v>94</v>
      </c>
      <c r="C23" s="123" t="s">
        <v>86</v>
      </c>
      <c r="D23" s="85" t="s">
        <v>354</v>
      </c>
      <c r="E23" s="106">
        <f t="shared" si="0"/>
        <v>100</v>
      </c>
      <c r="F23" s="106">
        <v>0</v>
      </c>
      <c r="G23" s="86">
        <v>100</v>
      </c>
    </row>
    <row r="24" spans="1:7" ht="19.5" customHeight="1">
      <c r="A24" s="85" t="s">
        <v>350</v>
      </c>
      <c r="B24" s="105" t="s">
        <v>96</v>
      </c>
      <c r="C24" s="123" t="s">
        <v>86</v>
      </c>
      <c r="D24" s="85" t="s">
        <v>355</v>
      </c>
      <c r="E24" s="106">
        <f t="shared" si="0"/>
        <v>56.05</v>
      </c>
      <c r="F24" s="106">
        <v>0</v>
      </c>
      <c r="G24" s="86">
        <v>56.05</v>
      </c>
    </row>
    <row r="25" spans="1:7" ht="19.5" customHeight="1">
      <c r="A25" s="85" t="s">
        <v>350</v>
      </c>
      <c r="B25" s="105" t="s">
        <v>100</v>
      </c>
      <c r="C25" s="123" t="s">
        <v>86</v>
      </c>
      <c r="D25" s="85" t="s">
        <v>356</v>
      </c>
      <c r="E25" s="106">
        <f t="shared" si="0"/>
        <v>772</v>
      </c>
      <c r="F25" s="106">
        <v>0</v>
      </c>
      <c r="G25" s="86">
        <v>772</v>
      </c>
    </row>
    <row r="26" spans="1:7" ht="19.5" customHeight="1">
      <c r="A26" s="85" t="s">
        <v>350</v>
      </c>
      <c r="B26" s="105" t="s">
        <v>111</v>
      </c>
      <c r="C26" s="123" t="s">
        <v>86</v>
      </c>
      <c r="D26" s="85" t="s">
        <v>357</v>
      </c>
      <c r="E26" s="106">
        <f t="shared" si="0"/>
        <v>125</v>
      </c>
      <c r="F26" s="106">
        <v>0</v>
      </c>
      <c r="G26" s="86">
        <v>125</v>
      </c>
    </row>
    <row r="27" spans="1:7" ht="19.5" customHeight="1">
      <c r="A27" s="85" t="s">
        <v>350</v>
      </c>
      <c r="B27" s="105" t="s">
        <v>348</v>
      </c>
      <c r="C27" s="123" t="s">
        <v>86</v>
      </c>
      <c r="D27" s="85" t="s">
        <v>358</v>
      </c>
      <c r="E27" s="106">
        <f t="shared" si="0"/>
        <v>251.14</v>
      </c>
      <c r="F27" s="106">
        <v>0</v>
      </c>
      <c r="G27" s="86">
        <v>251.14</v>
      </c>
    </row>
    <row r="28" spans="1:7" ht="19.5" customHeight="1">
      <c r="A28" s="85" t="s">
        <v>350</v>
      </c>
      <c r="B28" s="105" t="s">
        <v>359</v>
      </c>
      <c r="C28" s="123" t="s">
        <v>86</v>
      </c>
      <c r="D28" s="85" t="s">
        <v>204</v>
      </c>
      <c r="E28" s="106">
        <f t="shared" si="0"/>
        <v>1556.71</v>
      </c>
      <c r="F28" s="106">
        <v>0</v>
      </c>
      <c r="G28" s="86">
        <v>1556.71</v>
      </c>
    </row>
    <row r="29" spans="1:7" ht="19.5" customHeight="1">
      <c r="A29" s="85" t="s">
        <v>350</v>
      </c>
      <c r="B29" s="105" t="s">
        <v>360</v>
      </c>
      <c r="C29" s="123" t="s">
        <v>86</v>
      </c>
      <c r="D29" s="85" t="s">
        <v>205</v>
      </c>
      <c r="E29" s="106">
        <f t="shared" si="0"/>
        <v>50.6</v>
      </c>
      <c r="F29" s="106">
        <v>0</v>
      </c>
      <c r="G29" s="86">
        <v>50.6</v>
      </c>
    </row>
    <row r="30" spans="1:7" ht="19.5" customHeight="1">
      <c r="A30" s="85" t="s">
        <v>350</v>
      </c>
      <c r="B30" s="105" t="s">
        <v>361</v>
      </c>
      <c r="C30" s="123" t="s">
        <v>86</v>
      </c>
      <c r="D30" s="85" t="s">
        <v>207</v>
      </c>
      <c r="E30" s="106">
        <f t="shared" si="0"/>
        <v>35</v>
      </c>
      <c r="F30" s="106">
        <v>0</v>
      </c>
      <c r="G30" s="86">
        <v>35</v>
      </c>
    </row>
    <row r="31" spans="1:7" ht="19.5" customHeight="1">
      <c r="A31" s="85" t="s">
        <v>350</v>
      </c>
      <c r="B31" s="105" t="s">
        <v>362</v>
      </c>
      <c r="C31" s="123" t="s">
        <v>86</v>
      </c>
      <c r="D31" s="85" t="s">
        <v>363</v>
      </c>
      <c r="E31" s="106">
        <f t="shared" si="0"/>
        <v>120</v>
      </c>
      <c r="F31" s="106">
        <v>0</v>
      </c>
      <c r="G31" s="86">
        <v>120</v>
      </c>
    </row>
    <row r="32" spans="1:7" ht="19.5" customHeight="1">
      <c r="A32" s="85" t="s">
        <v>350</v>
      </c>
      <c r="B32" s="105" t="s">
        <v>364</v>
      </c>
      <c r="C32" s="123" t="s">
        <v>86</v>
      </c>
      <c r="D32" s="85" t="s">
        <v>365</v>
      </c>
      <c r="E32" s="106">
        <f t="shared" si="0"/>
        <v>66.64</v>
      </c>
      <c r="F32" s="106">
        <v>0</v>
      </c>
      <c r="G32" s="86">
        <v>66.64</v>
      </c>
    </row>
    <row r="33" spans="1:7" ht="19.5" customHeight="1">
      <c r="A33" s="85" t="s">
        <v>350</v>
      </c>
      <c r="B33" s="105" t="s">
        <v>366</v>
      </c>
      <c r="C33" s="123" t="s">
        <v>86</v>
      </c>
      <c r="D33" s="85" t="s">
        <v>367</v>
      </c>
      <c r="E33" s="106">
        <f t="shared" si="0"/>
        <v>37.97</v>
      </c>
      <c r="F33" s="106">
        <v>0</v>
      </c>
      <c r="G33" s="86">
        <v>37.97</v>
      </c>
    </row>
    <row r="34" spans="1:7" ht="19.5" customHeight="1">
      <c r="A34" s="85" t="s">
        <v>350</v>
      </c>
      <c r="B34" s="105" t="s">
        <v>368</v>
      </c>
      <c r="C34" s="123" t="s">
        <v>86</v>
      </c>
      <c r="D34" s="85" t="s">
        <v>208</v>
      </c>
      <c r="E34" s="106">
        <f t="shared" si="0"/>
        <v>193.6</v>
      </c>
      <c r="F34" s="106">
        <v>0</v>
      </c>
      <c r="G34" s="86">
        <v>193.6</v>
      </c>
    </row>
    <row r="35" spans="1:7" ht="19.5" customHeight="1">
      <c r="A35" s="85" t="s">
        <v>350</v>
      </c>
      <c r="B35" s="105" t="s">
        <v>369</v>
      </c>
      <c r="C35" s="123" t="s">
        <v>86</v>
      </c>
      <c r="D35" s="85" t="s">
        <v>370</v>
      </c>
      <c r="E35" s="106">
        <f t="shared" si="0"/>
        <v>303.37</v>
      </c>
      <c r="F35" s="106">
        <v>0</v>
      </c>
      <c r="G35" s="86">
        <v>303.37</v>
      </c>
    </row>
    <row r="36" spans="1:7" ht="19.5" customHeight="1">
      <c r="A36" s="85" t="s">
        <v>350</v>
      </c>
      <c r="B36" s="105" t="s">
        <v>102</v>
      </c>
      <c r="C36" s="123" t="s">
        <v>86</v>
      </c>
      <c r="D36" s="85" t="s">
        <v>210</v>
      </c>
      <c r="E36" s="106">
        <f t="shared" si="0"/>
        <v>307.93</v>
      </c>
      <c r="F36" s="106">
        <v>0</v>
      </c>
      <c r="G36" s="86">
        <v>307.93</v>
      </c>
    </row>
    <row r="37" spans="1:7" ht="19.5" customHeight="1">
      <c r="A37" s="85" t="s">
        <v>38</v>
      </c>
      <c r="B37" s="105" t="s">
        <v>38</v>
      </c>
      <c r="C37" s="123" t="s">
        <v>38</v>
      </c>
      <c r="D37" s="85" t="s">
        <v>217</v>
      </c>
      <c r="E37" s="106">
        <f t="shared" si="0"/>
        <v>120.76</v>
      </c>
      <c r="F37" s="106">
        <v>120.76</v>
      </c>
      <c r="G37" s="86">
        <v>0</v>
      </c>
    </row>
    <row r="38" spans="1:7" ht="19.5" customHeight="1">
      <c r="A38" s="85" t="s">
        <v>371</v>
      </c>
      <c r="B38" s="105" t="s">
        <v>85</v>
      </c>
      <c r="C38" s="123" t="s">
        <v>86</v>
      </c>
      <c r="D38" s="85" t="s">
        <v>372</v>
      </c>
      <c r="E38" s="106">
        <f t="shared" si="0"/>
        <v>114.03</v>
      </c>
      <c r="F38" s="106">
        <v>114.03</v>
      </c>
      <c r="G38" s="86">
        <v>0</v>
      </c>
    </row>
    <row r="39" spans="1:7" ht="19.5" customHeight="1">
      <c r="A39" s="85" t="s">
        <v>371</v>
      </c>
      <c r="B39" s="105" t="s">
        <v>100</v>
      </c>
      <c r="C39" s="123" t="s">
        <v>86</v>
      </c>
      <c r="D39" s="85" t="s">
        <v>373</v>
      </c>
      <c r="E39" s="106">
        <f t="shared" si="0"/>
        <v>0.74</v>
      </c>
      <c r="F39" s="106">
        <v>0.74</v>
      </c>
      <c r="G39" s="86">
        <v>0</v>
      </c>
    </row>
    <row r="40" spans="1:7" ht="19.5" customHeight="1">
      <c r="A40" s="85" t="s">
        <v>371</v>
      </c>
      <c r="B40" s="105" t="s">
        <v>102</v>
      </c>
      <c r="C40" s="123" t="s">
        <v>86</v>
      </c>
      <c r="D40" s="85" t="s">
        <v>374</v>
      </c>
      <c r="E40" s="106">
        <f t="shared" si="0"/>
        <v>5.99</v>
      </c>
      <c r="F40" s="106">
        <v>5.99</v>
      </c>
      <c r="G40" s="86">
        <v>0</v>
      </c>
    </row>
    <row r="41" spans="1:7" ht="19.5" customHeight="1">
      <c r="A41" s="85" t="s">
        <v>38</v>
      </c>
      <c r="B41" s="105" t="s">
        <v>38</v>
      </c>
      <c r="C41" s="123" t="s">
        <v>38</v>
      </c>
      <c r="D41" s="85" t="s">
        <v>117</v>
      </c>
      <c r="E41" s="106">
        <f t="shared" si="0"/>
        <v>165.81</v>
      </c>
      <c r="F41" s="106">
        <v>120.72</v>
      </c>
      <c r="G41" s="86">
        <v>45.09</v>
      </c>
    </row>
    <row r="42" spans="1:7" ht="19.5" customHeight="1">
      <c r="A42" s="85" t="s">
        <v>38</v>
      </c>
      <c r="B42" s="105" t="s">
        <v>38</v>
      </c>
      <c r="C42" s="123" t="s">
        <v>38</v>
      </c>
      <c r="D42" s="85" t="s">
        <v>118</v>
      </c>
      <c r="E42" s="106">
        <f t="shared" si="0"/>
        <v>165.81</v>
      </c>
      <c r="F42" s="106">
        <v>120.72</v>
      </c>
      <c r="G42" s="86">
        <v>45.09</v>
      </c>
    </row>
    <row r="43" spans="1:7" ht="19.5" customHeight="1">
      <c r="A43" s="85" t="s">
        <v>38</v>
      </c>
      <c r="B43" s="105" t="s">
        <v>38</v>
      </c>
      <c r="C43" s="123" t="s">
        <v>38</v>
      </c>
      <c r="D43" s="85" t="s">
        <v>339</v>
      </c>
      <c r="E43" s="106">
        <f t="shared" si="0"/>
        <v>120.67</v>
      </c>
      <c r="F43" s="106">
        <v>120.67</v>
      </c>
      <c r="G43" s="86">
        <v>0</v>
      </c>
    </row>
    <row r="44" spans="1:7" ht="19.5" customHeight="1">
      <c r="A44" s="85" t="s">
        <v>340</v>
      </c>
      <c r="B44" s="105" t="s">
        <v>85</v>
      </c>
      <c r="C44" s="123" t="s">
        <v>119</v>
      </c>
      <c r="D44" s="85" t="s">
        <v>341</v>
      </c>
      <c r="E44" s="106">
        <f t="shared" si="0"/>
        <v>39.66</v>
      </c>
      <c r="F44" s="106">
        <v>39.66</v>
      </c>
      <c r="G44" s="86">
        <v>0</v>
      </c>
    </row>
    <row r="45" spans="1:7" ht="19.5" customHeight="1">
      <c r="A45" s="85" t="s">
        <v>340</v>
      </c>
      <c r="B45" s="105" t="s">
        <v>88</v>
      </c>
      <c r="C45" s="123" t="s">
        <v>119</v>
      </c>
      <c r="D45" s="85" t="s">
        <v>342</v>
      </c>
      <c r="E45" s="106">
        <f t="shared" si="0"/>
        <v>35.51</v>
      </c>
      <c r="F45" s="106">
        <v>35.51</v>
      </c>
      <c r="G45" s="86">
        <v>0</v>
      </c>
    </row>
    <row r="46" spans="1:7" ht="19.5" customHeight="1">
      <c r="A46" s="85" t="s">
        <v>340</v>
      </c>
      <c r="B46" s="105" t="s">
        <v>105</v>
      </c>
      <c r="C46" s="123" t="s">
        <v>119</v>
      </c>
      <c r="D46" s="85" t="s">
        <v>343</v>
      </c>
      <c r="E46" s="106">
        <f t="shared" si="0"/>
        <v>3.31</v>
      </c>
      <c r="F46" s="106">
        <v>3.31</v>
      </c>
      <c r="G46" s="86">
        <v>0</v>
      </c>
    </row>
    <row r="47" spans="1:7" ht="19.5" customHeight="1">
      <c r="A47" s="85" t="s">
        <v>340</v>
      </c>
      <c r="B47" s="105" t="s">
        <v>98</v>
      </c>
      <c r="C47" s="123" t="s">
        <v>119</v>
      </c>
      <c r="D47" s="85" t="s">
        <v>344</v>
      </c>
      <c r="E47" s="106">
        <f t="shared" si="0"/>
        <v>12.31</v>
      </c>
      <c r="F47" s="106">
        <v>12.31</v>
      </c>
      <c r="G47" s="86">
        <v>0</v>
      </c>
    </row>
    <row r="48" spans="1:7" ht="19.5" customHeight="1">
      <c r="A48" s="85" t="s">
        <v>340</v>
      </c>
      <c r="B48" s="105" t="s">
        <v>345</v>
      </c>
      <c r="C48" s="123" t="s">
        <v>119</v>
      </c>
      <c r="D48" s="85" t="s">
        <v>346</v>
      </c>
      <c r="E48" s="106">
        <f t="shared" si="0"/>
        <v>11.76</v>
      </c>
      <c r="F48" s="106">
        <v>11.76</v>
      </c>
      <c r="G48" s="86">
        <v>0</v>
      </c>
    </row>
    <row r="49" spans="1:7" ht="19.5" customHeight="1">
      <c r="A49" s="85" t="s">
        <v>340</v>
      </c>
      <c r="B49" s="105" t="s">
        <v>111</v>
      </c>
      <c r="C49" s="123" t="s">
        <v>119</v>
      </c>
      <c r="D49" s="85" t="s">
        <v>347</v>
      </c>
      <c r="E49" s="106">
        <f t="shared" si="0"/>
        <v>2.02</v>
      </c>
      <c r="F49" s="106">
        <v>2.02</v>
      </c>
      <c r="G49" s="86">
        <v>0</v>
      </c>
    </row>
    <row r="50" spans="1:7" ht="19.5" customHeight="1">
      <c r="A50" s="85" t="s">
        <v>340</v>
      </c>
      <c r="B50" s="105" t="s">
        <v>348</v>
      </c>
      <c r="C50" s="123" t="s">
        <v>119</v>
      </c>
      <c r="D50" s="85" t="s">
        <v>199</v>
      </c>
      <c r="E50" s="106">
        <f t="shared" si="0"/>
        <v>15.02</v>
      </c>
      <c r="F50" s="106">
        <v>15.02</v>
      </c>
      <c r="G50" s="86">
        <v>0</v>
      </c>
    </row>
    <row r="51" spans="1:7" ht="19.5" customHeight="1">
      <c r="A51" s="85" t="s">
        <v>340</v>
      </c>
      <c r="B51" s="105" t="s">
        <v>102</v>
      </c>
      <c r="C51" s="123" t="s">
        <v>119</v>
      </c>
      <c r="D51" s="85" t="s">
        <v>200</v>
      </c>
      <c r="E51" s="106">
        <f t="shared" si="0"/>
        <v>1.08</v>
      </c>
      <c r="F51" s="106">
        <v>1.08</v>
      </c>
      <c r="G51" s="86">
        <v>0</v>
      </c>
    </row>
    <row r="52" spans="1:7" ht="19.5" customHeight="1">
      <c r="A52" s="85" t="s">
        <v>38</v>
      </c>
      <c r="B52" s="105" t="s">
        <v>38</v>
      </c>
      <c r="C52" s="123" t="s">
        <v>38</v>
      </c>
      <c r="D52" s="85" t="s">
        <v>349</v>
      </c>
      <c r="E52" s="106">
        <f t="shared" si="0"/>
        <v>45.09</v>
      </c>
      <c r="F52" s="106">
        <v>0</v>
      </c>
      <c r="G52" s="86">
        <v>45.09</v>
      </c>
    </row>
    <row r="53" spans="1:7" ht="19.5" customHeight="1">
      <c r="A53" s="85" t="s">
        <v>350</v>
      </c>
      <c r="B53" s="105" t="s">
        <v>85</v>
      </c>
      <c r="C53" s="123" t="s">
        <v>119</v>
      </c>
      <c r="D53" s="85" t="s">
        <v>351</v>
      </c>
      <c r="E53" s="106">
        <f t="shared" si="0"/>
        <v>23.86</v>
      </c>
      <c r="F53" s="106">
        <v>0</v>
      </c>
      <c r="G53" s="86">
        <v>23.86</v>
      </c>
    </row>
    <row r="54" spans="1:7" ht="19.5" customHeight="1">
      <c r="A54" s="85" t="s">
        <v>350</v>
      </c>
      <c r="B54" s="105" t="s">
        <v>111</v>
      </c>
      <c r="C54" s="123" t="s">
        <v>119</v>
      </c>
      <c r="D54" s="85" t="s">
        <v>357</v>
      </c>
      <c r="E54" s="106">
        <f t="shared" si="0"/>
        <v>2</v>
      </c>
      <c r="F54" s="106">
        <v>0</v>
      </c>
      <c r="G54" s="86">
        <v>2</v>
      </c>
    </row>
    <row r="55" spans="1:7" ht="19.5" customHeight="1">
      <c r="A55" s="85" t="s">
        <v>350</v>
      </c>
      <c r="B55" s="105" t="s">
        <v>348</v>
      </c>
      <c r="C55" s="123" t="s">
        <v>119</v>
      </c>
      <c r="D55" s="85" t="s">
        <v>358</v>
      </c>
      <c r="E55" s="106">
        <f t="shared" si="0"/>
        <v>10</v>
      </c>
      <c r="F55" s="106">
        <v>0</v>
      </c>
      <c r="G55" s="86">
        <v>10</v>
      </c>
    </row>
    <row r="56" spans="1:7" ht="19.5" customHeight="1">
      <c r="A56" s="85" t="s">
        <v>350</v>
      </c>
      <c r="B56" s="105" t="s">
        <v>364</v>
      </c>
      <c r="C56" s="123" t="s">
        <v>119</v>
      </c>
      <c r="D56" s="85" t="s">
        <v>365</v>
      </c>
      <c r="E56" s="106">
        <f t="shared" si="0"/>
        <v>2.5</v>
      </c>
      <c r="F56" s="106">
        <v>0</v>
      </c>
      <c r="G56" s="86">
        <v>2.5</v>
      </c>
    </row>
    <row r="57" spans="1:7" ht="19.5" customHeight="1">
      <c r="A57" s="85" t="s">
        <v>350</v>
      </c>
      <c r="B57" s="105" t="s">
        <v>366</v>
      </c>
      <c r="C57" s="123" t="s">
        <v>119</v>
      </c>
      <c r="D57" s="85" t="s">
        <v>367</v>
      </c>
      <c r="E57" s="106">
        <f t="shared" si="0"/>
        <v>1.19</v>
      </c>
      <c r="F57" s="106">
        <v>0</v>
      </c>
      <c r="G57" s="86">
        <v>1.19</v>
      </c>
    </row>
    <row r="58" spans="1:7" ht="19.5" customHeight="1">
      <c r="A58" s="85" t="s">
        <v>350</v>
      </c>
      <c r="B58" s="105" t="s">
        <v>369</v>
      </c>
      <c r="C58" s="123" t="s">
        <v>119</v>
      </c>
      <c r="D58" s="85" t="s">
        <v>370</v>
      </c>
      <c r="E58" s="106">
        <f t="shared" si="0"/>
        <v>5.44</v>
      </c>
      <c r="F58" s="106">
        <v>0</v>
      </c>
      <c r="G58" s="86">
        <v>5.44</v>
      </c>
    </row>
    <row r="59" spans="1:7" ht="19.5" customHeight="1">
      <c r="A59" s="85" t="s">
        <v>350</v>
      </c>
      <c r="B59" s="105" t="s">
        <v>102</v>
      </c>
      <c r="C59" s="123" t="s">
        <v>119</v>
      </c>
      <c r="D59" s="85" t="s">
        <v>210</v>
      </c>
      <c r="E59" s="106">
        <f t="shared" si="0"/>
        <v>0.1</v>
      </c>
      <c r="F59" s="106">
        <v>0</v>
      </c>
      <c r="G59" s="86">
        <v>0.1</v>
      </c>
    </row>
    <row r="60" spans="1:7" ht="19.5" customHeight="1">
      <c r="A60" s="85" t="s">
        <v>38</v>
      </c>
      <c r="B60" s="105" t="s">
        <v>38</v>
      </c>
      <c r="C60" s="123" t="s">
        <v>38</v>
      </c>
      <c r="D60" s="85" t="s">
        <v>217</v>
      </c>
      <c r="E60" s="106">
        <f t="shared" si="0"/>
        <v>0.05</v>
      </c>
      <c r="F60" s="106">
        <v>0.05</v>
      </c>
      <c r="G60" s="86">
        <v>0</v>
      </c>
    </row>
    <row r="61" spans="1:7" ht="19.5" customHeight="1">
      <c r="A61" s="85" t="s">
        <v>371</v>
      </c>
      <c r="B61" s="105" t="s">
        <v>100</v>
      </c>
      <c r="C61" s="123" t="s">
        <v>119</v>
      </c>
      <c r="D61" s="85" t="s">
        <v>373</v>
      </c>
      <c r="E61" s="106">
        <f t="shared" si="0"/>
        <v>0.05</v>
      </c>
      <c r="F61" s="106">
        <v>0.05</v>
      </c>
      <c r="G61" s="86">
        <v>0</v>
      </c>
    </row>
    <row r="62" spans="1:7" ht="19.5" customHeight="1">
      <c r="A62" s="85" t="s">
        <v>38</v>
      </c>
      <c r="B62" s="105" t="s">
        <v>38</v>
      </c>
      <c r="C62" s="123" t="s">
        <v>38</v>
      </c>
      <c r="D62" s="85" t="s">
        <v>120</v>
      </c>
      <c r="E62" s="106">
        <f t="shared" si="0"/>
        <v>469.92999999999995</v>
      </c>
      <c r="F62" s="106">
        <v>388.08</v>
      </c>
      <c r="G62" s="86">
        <v>81.85</v>
      </c>
    </row>
    <row r="63" spans="1:7" ht="19.5" customHeight="1">
      <c r="A63" s="85" t="s">
        <v>38</v>
      </c>
      <c r="B63" s="105" t="s">
        <v>38</v>
      </c>
      <c r="C63" s="123" t="s">
        <v>38</v>
      </c>
      <c r="D63" s="85" t="s">
        <v>121</v>
      </c>
      <c r="E63" s="106">
        <f t="shared" si="0"/>
        <v>469.92999999999995</v>
      </c>
      <c r="F63" s="106">
        <v>388.08</v>
      </c>
      <c r="G63" s="86">
        <v>81.85</v>
      </c>
    </row>
    <row r="64" spans="1:7" ht="19.5" customHeight="1">
      <c r="A64" s="85" t="s">
        <v>38</v>
      </c>
      <c r="B64" s="105" t="s">
        <v>38</v>
      </c>
      <c r="C64" s="123" t="s">
        <v>38</v>
      </c>
      <c r="D64" s="85" t="s">
        <v>339</v>
      </c>
      <c r="E64" s="106">
        <f t="shared" si="0"/>
        <v>387.95</v>
      </c>
      <c r="F64" s="106">
        <v>387.95</v>
      </c>
      <c r="G64" s="86">
        <v>0</v>
      </c>
    </row>
    <row r="65" spans="1:7" ht="19.5" customHeight="1">
      <c r="A65" s="85" t="s">
        <v>340</v>
      </c>
      <c r="B65" s="105" t="s">
        <v>85</v>
      </c>
      <c r="C65" s="123" t="s">
        <v>122</v>
      </c>
      <c r="D65" s="85" t="s">
        <v>341</v>
      </c>
      <c r="E65" s="106">
        <f t="shared" si="0"/>
        <v>123.28</v>
      </c>
      <c r="F65" s="106">
        <v>123.28</v>
      </c>
      <c r="G65" s="86">
        <v>0</v>
      </c>
    </row>
    <row r="66" spans="1:7" ht="19.5" customHeight="1">
      <c r="A66" s="85" t="s">
        <v>340</v>
      </c>
      <c r="B66" s="105" t="s">
        <v>88</v>
      </c>
      <c r="C66" s="123" t="s">
        <v>122</v>
      </c>
      <c r="D66" s="85" t="s">
        <v>342</v>
      </c>
      <c r="E66" s="106">
        <f t="shared" si="0"/>
        <v>32.67</v>
      </c>
      <c r="F66" s="106">
        <v>32.67</v>
      </c>
      <c r="G66" s="86">
        <v>0</v>
      </c>
    </row>
    <row r="67" spans="1:7" ht="19.5" customHeight="1">
      <c r="A67" s="85" t="s">
        <v>340</v>
      </c>
      <c r="B67" s="105" t="s">
        <v>105</v>
      </c>
      <c r="C67" s="123" t="s">
        <v>122</v>
      </c>
      <c r="D67" s="85" t="s">
        <v>343</v>
      </c>
      <c r="E67" s="106">
        <f t="shared" si="0"/>
        <v>10.27</v>
      </c>
      <c r="F67" s="106">
        <v>10.27</v>
      </c>
      <c r="G67" s="86">
        <v>0</v>
      </c>
    </row>
    <row r="68" spans="1:7" ht="19.5" customHeight="1">
      <c r="A68" s="85" t="s">
        <v>340</v>
      </c>
      <c r="B68" s="105" t="s">
        <v>96</v>
      </c>
      <c r="C68" s="123" t="s">
        <v>122</v>
      </c>
      <c r="D68" s="85" t="s">
        <v>375</v>
      </c>
      <c r="E68" s="106">
        <f t="shared" si="0"/>
        <v>103.68</v>
      </c>
      <c r="F68" s="106">
        <v>103.68</v>
      </c>
      <c r="G68" s="86">
        <v>0</v>
      </c>
    </row>
    <row r="69" spans="1:7" ht="19.5" customHeight="1">
      <c r="A69" s="85" t="s">
        <v>340</v>
      </c>
      <c r="B69" s="105" t="s">
        <v>98</v>
      </c>
      <c r="C69" s="123" t="s">
        <v>122</v>
      </c>
      <c r="D69" s="85" t="s">
        <v>344</v>
      </c>
      <c r="E69" s="106">
        <f t="shared" si="0"/>
        <v>38.13</v>
      </c>
      <c r="F69" s="106">
        <v>38.13</v>
      </c>
      <c r="G69" s="86">
        <v>0</v>
      </c>
    </row>
    <row r="70" spans="1:7" ht="19.5" customHeight="1">
      <c r="A70" s="85" t="s">
        <v>340</v>
      </c>
      <c r="B70" s="105" t="s">
        <v>345</v>
      </c>
      <c r="C70" s="123" t="s">
        <v>122</v>
      </c>
      <c r="D70" s="85" t="s">
        <v>346</v>
      </c>
      <c r="E70" s="106">
        <f t="shared" si="0"/>
        <v>32.39</v>
      </c>
      <c r="F70" s="106">
        <v>32.39</v>
      </c>
      <c r="G70" s="86">
        <v>0</v>
      </c>
    </row>
    <row r="71" spans="1:7" ht="19.5" customHeight="1">
      <c r="A71" s="85" t="s">
        <v>340</v>
      </c>
      <c r="B71" s="105" t="s">
        <v>376</v>
      </c>
      <c r="C71" s="123" t="s">
        <v>122</v>
      </c>
      <c r="D71" s="85" t="s">
        <v>377</v>
      </c>
      <c r="E71" s="106">
        <f aca="true" t="shared" si="1" ref="E71:E100">SUM(F71:G71)</f>
        <v>2.76</v>
      </c>
      <c r="F71" s="106">
        <v>2.76</v>
      </c>
      <c r="G71" s="86">
        <v>0</v>
      </c>
    </row>
    <row r="72" spans="1:7" ht="19.5" customHeight="1">
      <c r="A72" s="85" t="s">
        <v>340</v>
      </c>
      <c r="B72" s="105" t="s">
        <v>348</v>
      </c>
      <c r="C72" s="123" t="s">
        <v>122</v>
      </c>
      <c r="D72" s="85" t="s">
        <v>199</v>
      </c>
      <c r="E72" s="106">
        <f t="shared" si="1"/>
        <v>41.35</v>
      </c>
      <c r="F72" s="106">
        <v>41.35</v>
      </c>
      <c r="G72" s="86">
        <v>0</v>
      </c>
    </row>
    <row r="73" spans="1:7" ht="19.5" customHeight="1">
      <c r="A73" s="85" t="s">
        <v>340</v>
      </c>
      <c r="B73" s="105" t="s">
        <v>102</v>
      </c>
      <c r="C73" s="123" t="s">
        <v>122</v>
      </c>
      <c r="D73" s="85" t="s">
        <v>200</v>
      </c>
      <c r="E73" s="106">
        <f t="shared" si="1"/>
        <v>3.42</v>
      </c>
      <c r="F73" s="106">
        <v>3.42</v>
      </c>
      <c r="G73" s="86">
        <v>0</v>
      </c>
    </row>
    <row r="74" spans="1:7" ht="19.5" customHeight="1">
      <c r="A74" s="85" t="s">
        <v>38</v>
      </c>
      <c r="B74" s="105" t="s">
        <v>38</v>
      </c>
      <c r="C74" s="123" t="s">
        <v>38</v>
      </c>
      <c r="D74" s="85" t="s">
        <v>349</v>
      </c>
      <c r="E74" s="106">
        <f t="shared" si="1"/>
        <v>81.85</v>
      </c>
      <c r="F74" s="106">
        <v>0</v>
      </c>
      <c r="G74" s="86">
        <v>81.85</v>
      </c>
    </row>
    <row r="75" spans="1:7" ht="19.5" customHeight="1">
      <c r="A75" s="85" t="s">
        <v>350</v>
      </c>
      <c r="B75" s="105" t="s">
        <v>85</v>
      </c>
      <c r="C75" s="123" t="s">
        <v>122</v>
      </c>
      <c r="D75" s="85" t="s">
        <v>351</v>
      </c>
      <c r="E75" s="106">
        <f t="shared" si="1"/>
        <v>18.96</v>
      </c>
      <c r="F75" s="106">
        <v>0</v>
      </c>
      <c r="G75" s="86">
        <v>18.96</v>
      </c>
    </row>
    <row r="76" spans="1:7" ht="19.5" customHeight="1">
      <c r="A76" s="85" t="s">
        <v>350</v>
      </c>
      <c r="B76" s="105" t="s">
        <v>92</v>
      </c>
      <c r="C76" s="123" t="s">
        <v>122</v>
      </c>
      <c r="D76" s="85" t="s">
        <v>353</v>
      </c>
      <c r="E76" s="106">
        <f t="shared" si="1"/>
        <v>6</v>
      </c>
      <c r="F76" s="106">
        <v>0</v>
      </c>
      <c r="G76" s="86">
        <v>6</v>
      </c>
    </row>
    <row r="77" spans="1:7" ht="19.5" customHeight="1">
      <c r="A77" s="85" t="s">
        <v>350</v>
      </c>
      <c r="B77" s="105" t="s">
        <v>94</v>
      </c>
      <c r="C77" s="123" t="s">
        <v>122</v>
      </c>
      <c r="D77" s="85" t="s">
        <v>354</v>
      </c>
      <c r="E77" s="106">
        <f t="shared" si="1"/>
        <v>6</v>
      </c>
      <c r="F77" s="106">
        <v>0</v>
      </c>
      <c r="G77" s="86">
        <v>6</v>
      </c>
    </row>
    <row r="78" spans="1:7" ht="19.5" customHeight="1">
      <c r="A78" s="85" t="s">
        <v>350</v>
      </c>
      <c r="B78" s="105" t="s">
        <v>111</v>
      </c>
      <c r="C78" s="123" t="s">
        <v>122</v>
      </c>
      <c r="D78" s="85" t="s">
        <v>357</v>
      </c>
      <c r="E78" s="106">
        <f t="shared" si="1"/>
        <v>6</v>
      </c>
      <c r="F78" s="106">
        <v>0</v>
      </c>
      <c r="G78" s="86">
        <v>6</v>
      </c>
    </row>
    <row r="79" spans="1:7" ht="19.5" customHeight="1">
      <c r="A79" s="85" t="s">
        <v>350</v>
      </c>
      <c r="B79" s="105" t="s">
        <v>348</v>
      </c>
      <c r="C79" s="123" t="s">
        <v>122</v>
      </c>
      <c r="D79" s="85" t="s">
        <v>358</v>
      </c>
      <c r="E79" s="106">
        <f t="shared" si="1"/>
        <v>5</v>
      </c>
      <c r="F79" s="106">
        <v>0</v>
      </c>
      <c r="G79" s="86">
        <v>5</v>
      </c>
    </row>
    <row r="80" spans="1:7" ht="19.5" customHeight="1">
      <c r="A80" s="85" t="s">
        <v>350</v>
      </c>
      <c r="B80" s="105" t="s">
        <v>364</v>
      </c>
      <c r="C80" s="123" t="s">
        <v>122</v>
      </c>
      <c r="D80" s="85" t="s">
        <v>365</v>
      </c>
      <c r="E80" s="106">
        <f t="shared" si="1"/>
        <v>6.89</v>
      </c>
      <c r="F80" s="106">
        <v>0</v>
      </c>
      <c r="G80" s="86">
        <v>6.89</v>
      </c>
    </row>
    <row r="81" spans="1:7" ht="19.5" customHeight="1">
      <c r="A81" s="85" t="s">
        <v>350</v>
      </c>
      <c r="B81" s="105" t="s">
        <v>366</v>
      </c>
      <c r="C81" s="123" t="s">
        <v>122</v>
      </c>
      <c r="D81" s="85" t="s">
        <v>367</v>
      </c>
      <c r="E81" s="106">
        <f t="shared" si="1"/>
        <v>3.63</v>
      </c>
      <c r="F81" s="106">
        <v>0</v>
      </c>
      <c r="G81" s="86">
        <v>3.63</v>
      </c>
    </row>
    <row r="82" spans="1:7" ht="19.5" customHeight="1">
      <c r="A82" s="85" t="s">
        <v>350</v>
      </c>
      <c r="B82" s="105" t="s">
        <v>369</v>
      </c>
      <c r="C82" s="123" t="s">
        <v>122</v>
      </c>
      <c r="D82" s="85" t="s">
        <v>370</v>
      </c>
      <c r="E82" s="106">
        <f t="shared" si="1"/>
        <v>22</v>
      </c>
      <c r="F82" s="106">
        <v>0</v>
      </c>
      <c r="G82" s="86">
        <v>22</v>
      </c>
    </row>
    <row r="83" spans="1:7" ht="19.5" customHeight="1">
      <c r="A83" s="85" t="s">
        <v>350</v>
      </c>
      <c r="B83" s="105" t="s">
        <v>102</v>
      </c>
      <c r="C83" s="123" t="s">
        <v>122</v>
      </c>
      <c r="D83" s="85" t="s">
        <v>210</v>
      </c>
      <c r="E83" s="106">
        <f t="shared" si="1"/>
        <v>7.37</v>
      </c>
      <c r="F83" s="106">
        <v>0</v>
      </c>
      <c r="G83" s="86">
        <v>7.37</v>
      </c>
    </row>
    <row r="84" spans="1:7" ht="19.5" customHeight="1">
      <c r="A84" s="85" t="s">
        <v>38</v>
      </c>
      <c r="B84" s="105" t="s">
        <v>38</v>
      </c>
      <c r="C84" s="123" t="s">
        <v>38</v>
      </c>
      <c r="D84" s="85" t="s">
        <v>217</v>
      </c>
      <c r="E84" s="106">
        <f t="shared" si="1"/>
        <v>0.13</v>
      </c>
      <c r="F84" s="106">
        <v>0.13</v>
      </c>
      <c r="G84" s="86">
        <v>0</v>
      </c>
    </row>
    <row r="85" spans="1:7" ht="19.5" customHeight="1">
      <c r="A85" s="85" t="s">
        <v>371</v>
      </c>
      <c r="B85" s="105" t="s">
        <v>100</v>
      </c>
      <c r="C85" s="123" t="s">
        <v>122</v>
      </c>
      <c r="D85" s="85" t="s">
        <v>373</v>
      </c>
      <c r="E85" s="106">
        <f t="shared" si="1"/>
        <v>0.13</v>
      </c>
      <c r="F85" s="106">
        <v>0.13</v>
      </c>
      <c r="G85" s="86">
        <v>0</v>
      </c>
    </row>
    <row r="86" spans="1:7" ht="19.5" customHeight="1">
      <c r="A86" s="85" t="s">
        <v>38</v>
      </c>
      <c r="B86" s="105" t="s">
        <v>38</v>
      </c>
      <c r="C86" s="123" t="s">
        <v>38</v>
      </c>
      <c r="D86" s="85" t="s">
        <v>125</v>
      </c>
      <c r="E86" s="106">
        <f t="shared" si="1"/>
        <v>44.58</v>
      </c>
      <c r="F86" s="106">
        <v>42.98</v>
      </c>
      <c r="G86" s="86">
        <v>1.6</v>
      </c>
    </row>
    <row r="87" spans="1:7" ht="19.5" customHeight="1">
      <c r="A87" s="85" t="s">
        <v>38</v>
      </c>
      <c r="B87" s="105" t="s">
        <v>38</v>
      </c>
      <c r="C87" s="123" t="s">
        <v>38</v>
      </c>
      <c r="D87" s="85" t="s">
        <v>126</v>
      </c>
      <c r="E87" s="106">
        <f t="shared" si="1"/>
        <v>44.58</v>
      </c>
      <c r="F87" s="106">
        <v>42.98</v>
      </c>
      <c r="G87" s="86">
        <v>1.6</v>
      </c>
    </row>
    <row r="88" spans="1:7" ht="19.5" customHeight="1">
      <c r="A88" s="85" t="s">
        <v>38</v>
      </c>
      <c r="B88" s="105" t="s">
        <v>38</v>
      </c>
      <c r="C88" s="123" t="s">
        <v>38</v>
      </c>
      <c r="D88" s="85" t="s">
        <v>339</v>
      </c>
      <c r="E88" s="106">
        <f t="shared" si="1"/>
        <v>42.98</v>
      </c>
      <c r="F88" s="106">
        <v>42.98</v>
      </c>
      <c r="G88" s="86">
        <v>0</v>
      </c>
    </row>
    <row r="89" spans="1:7" ht="19.5" customHeight="1">
      <c r="A89" s="85" t="s">
        <v>340</v>
      </c>
      <c r="B89" s="105" t="s">
        <v>85</v>
      </c>
      <c r="C89" s="123" t="s">
        <v>128</v>
      </c>
      <c r="D89" s="85" t="s">
        <v>341</v>
      </c>
      <c r="E89" s="106">
        <f t="shared" si="1"/>
        <v>14.12</v>
      </c>
      <c r="F89" s="106">
        <v>14.12</v>
      </c>
      <c r="G89" s="86">
        <v>0</v>
      </c>
    </row>
    <row r="90" spans="1:7" ht="19.5" customHeight="1">
      <c r="A90" s="85" t="s">
        <v>340</v>
      </c>
      <c r="B90" s="105" t="s">
        <v>88</v>
      </c>
      <c r="C90" s="123" t="s">
        <v>128</v>
      </c>
      <c r="D90" s="85" t="s">
        <v>342</v>
      </c>
      <c r="E90" s="106">
        <f t="shared" si="1"/>
        <v>4.17</v>
      </c>
      <c r="F90" s="106">
        <v>4.17</v>
      </c>
      <c r="G90" s="86">
        <v>0</v>
      </c>
    </row>
    <row r="91" spans="1:7" ht="19.5" customHeight="1">
      <c r="A91" s="85" t="s">
        <v>340</v>
      </c>
      <c r="B91" s="105" t="s">
        <v>96</v>
      </c>
      <c r="C91" s="123" t="s">
        <v>128</v>
      </c>
      <c r="D91" s="85" t="s">
        <v>375</v>
      </c>
      <c r="E91" s="106">
        <f t="shared" si="1"/>
        <v>11.39</v>
      </c>
      <c r="F91" s="106">
        <v>11.39</v>
      </c>
      <c r="G91" s="86">
        <v>0</v>
      </c>
    </row>
    <row r="92" spans="1:7" ht="19.5" customHeight="1">
      <c r="A92" s="85" t="s">
        <v>340</v>
      </c>
      <c r="B92" s="105" t="s">
        <v>98</v>
      </c>
      <c r="C92" s="123" t="s">
        <v>128</v>
      </c>
      <c r="D92" s="85" t="s">
        <v>344</v>
      </c>
      <c r="E92" s="106">
        <f t="shared" si="1"/>
        <v>4.2</v>
      </c>
      <c r="F92" s="106">
        <v>4.2</v>
      </c>
      <c r="G92" s="86">
        <v>0</v>
      </c>
    </row>
    <row r="93" spans="1:7" ht="19.5" customHeight="1">
      <c r="A93" s="85" t="s">
        <v>340</v>
      </c>
      <c r="B93" s="105" t="s">
        <v>100</v>
      </c>
      <c r="C93" s="123" t="s">
        <v>128</v>
      </c>
      <c r="D93" s="85" t="s">
        <v>378</v>
      </c>
      <c r="E93" s="106">
        <f t="shared" si="1"/>
        <v>2.1</v>
      </c>
      <c r="F93" s="106">
        <v>2.1</v>
      </c>
      <c r="G93" s="86">
        <v>0</v>
      </c>
    </row>
    <row r="94" spans="1:7" ht="19.5" customHeight="1">
      <c r="A94" s="85" t="s">
        <v>340</v>
      </c>
      <c r="B94" s="105" t="s">
        <v>345</v>
      </c>
      <c r="C94" s="123" t="s">
        <v>128</v>
      </c>
      <c r="D94" s="85" t="s">
        <v>346</v>
      </c>
      <c r="E94" s="106">
        <f t="shared" si="1"/>
        <v>3</v>
      </c>
      <c r="F94" s="106">
        <v>3</v>
      </c>
      <c r="G94" s="86">
        <v>0</v>
      </c>
    </row>
    <row r="95" spans="1:7" ht="19.5" customHeight="1">
      <c r="A95" s="85" t="s">
        <v>340</v>
      </c>
      <c r="B95" s="105" t="s">
        <v>348</v>
      </c>
      <c r="C95" s="123" t="s">
        <v>128</v>
      </c>
      <c r="D95" s="85" t="s">
        <v>199</v>
      </c>
      <c r="E95" s="106">
        <f t="shared" si="1"/>
        <v>4</v>
      </c>
      <c r="F95" s="106">
        <v>4</v>
      </c>
      <c r="G95" s="86">
        <v>0</v>
      </c>
    </row>
    <row r="96" spans="1:7" ht="19.5" customHeight="1">
      <c r="A96" s="85" t="s">
        <v>38</v>
      </c>
      <c r="B96" s="105" t="s">
        <v>38</v>
      </c>
      <c r="C96" s="123" t="s">
        <v>38</v>
      </c>
      <c r="D96" s="85" t="s">
        <v>349</v>
      </c>
      <c r="E96" s="106">
        <f t="shared" si="1"/>
        <v>1.6</v>
      </c>
      <c r="F96" s="106">
        <v>0</v>
      </c>
      <c r="G96" s="86">
        <v>1.6</v>
      </c>
    </row>
    <row r="97" spans="1:7" ht="19.5" customHeight="1">
      <c r="A97" s="85" t="s">
        <v>350</v>
      </c>
      <c r="B97" s="105" t="s">
        <v>85</v>
      </c>
      <c r="C97" s="123" t="s">
        <v>128</v>
      </c>
      <c r="D97" s="85" t="s">
        <v>351</v>
      </c>
      <c r="E97" s="106">
        <f t="shared" si="1"/>
        <v>0.7</v>
      </c>
      <c r="F97" s="106">
        <v>0</v>
      </c>
      <c r="G97" s="86">
        <v>0.7</v>
      </c>
    </row>
    <row r="98" spans="1:7" ht="19.5" customHeight="1">
      <c r="A98" s="85" t="s">
        <v>350</v>
      </c>
      <c r="B98" s="105" t="s">
        <v>111</v>
      </c>
      <c r="C98" s="123" t="s">
        <v>128</v>
      </c>
      <c r="D98" s="85" t="s">
        <v>357</v>
      </c>
      <c r="E98" s="106">
        <f t="shared" si="1"/>
        <v>0.2</v>
      </c>
      <c r="F98" s="106">
        <v>0</v>
      </c>
      <c r="G98" s="86">
        <v>0.2</v>
      </c>
    </row>
    <row r="99" spans="1:7" ht="19.5" customHeight="1">
      <c r="A99" s="85" t="s">
        <v>350</v>
      </c>
      <c r="B99" s="105" t="s">
        <v>364</v>
      </c>
      <c r="C99" s="123" t="s">
        <v>128</v>
      </c>
      <c r="D99" s="85" t="s">
        <v>365</v>
      </c>
      <c r="E99" s="106">
        <f t="shared" si="1"/>
        <v>0.4</v>
      </c>
      <c r="F99" s="106">
        <v>0</v>
      </c>
      <c r="G99" s="86">
        <v>0.4</v>
      </c>
    </row>
    <row r="100" spans="1:7" ht="19.5" customHeight="1">
      <c r="A100" s="85" t="s">
        <v>350</v>
      </c>
      <c r="B100" s="105" t="s">
        <v>366</v>
      </c>
      <c r="C100" s="123" t="s">
        <v>128</v>
      </c>
      <c r="D100" s="85" t="s">
        <v>367</v>
      </c>
      <c r="E100" s="106">
        <f t="shared" si="1"/>
        <v>0.3</v>
      </c>
      <c r="F100" s="106">
        <v>0</v>
      </c>
      <c r="G100" s="86">
        <v>0.3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showGridLines="0" showZeros="0" workbookViewId="0" topLeftCell="A9">
      <selection activeCell="E40" sqref="E40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62"/>
      <c r="B1" s="63"/>
      <c r="C1" s="63"/>
      <c r="D1" s="63"/>
      <c r="E1" s="63"/>
      <c r="F1" s="64" t="s">
        <v>379</v>
      </c>
    </row>
    <row r="2" spans="1:6" ht="19.5" customHeight="1">
      <c r="A2" s="65" t="s">
        <v>380</v>
      </c>
      <c r="B2" s="65"/>
      <c r="C2" s="65"/>
      <c r="D2" s="65"/>
      <c r="E2" s="65"/>
      <c r="F2" s="65"/>
    </row>
    <row r="3" spans="1:6" ht="19.5" customHeight="1">
      <c r="A3" s="66" t="s">
        <v>0</v>
      </c>
      <c r="B3" s="67"/>
      <c r="C3" s="67"/>
      <c r="D3" s="112"/>
      <c r="E3" s="112"/>
      <c r="F3" s="69" t="s">
        <v>5</v>
      </c>
    </row>
    <row r="4" spans="1:6" ht="19.5" customHeight="1">
      <c r="A4" s="70" t="s">
        <v>69</v>
      </c>
      <c r="B4" s="71"/>
      <c r="C4" s="72"/>
      <c r="D4" s="113" t="s">
        <v>70</v>
      </c>
      <c r="E4" s="93" t="s">
        <v>381</v>
      </c>
      <c r="F4" s="74" t="s">
        <v>72</v>
      </c>
    </row>
    <row r="5" spans="1:6" ht="19.5" customHeight="1">
      <c r="A5" s="78" t="s">
        <v>79</v>
      </c>
      <c r="B5" s="79" t="s">
        <v>80</v>
      </c>
      <c r="C5" s="80" t="s">
        <v>81</v>
      </c>
      <c r="D5" s="114"/>
      <c r="E5" s="93"/>
      <c r="F5" s="74"/>
    </row>
    <row r="6" spans="1:6" ht="19.5" customHeight="1">
      <c r="A6" s="105" t="s">
        <v>38</v>
      </c>
      <c r="B6" s="105" t="s">
        <v>38</v>
      </c>
      <c r="C6" s="105" t="s">
        <v>38</v>
      </c>
      <c r="D6" s="115" t="s">
        <v>38</v>
      </c>
      <c r="E6" s="115" t="s">
        <v>59</v>
      </c>
      <c r="F6" s="116">
        <v>2904.71</v>
      </c>
    </row>
    <row r="7" spans="1:6" ht="19.5" customHeight="1">
      <c r="A7" s="105" t="s">
        <v>38</v>
      </c>
      <c r="B7" s="105" t="s">
        <v>38</v>
      </c>
      <c r="C7" s="105" t="s">
        <v>38</v>
      </c>
      <c r="D7" s="115" t="s">
        <v>38</v>
      </c>
      <c r="E7" s="115" t="s">
        <v>82</v>
      </c>
      <c r="F7" s="116">
        <v>2619.91</v>
      </c>
    </row>
    <row r="8" spans="1:6" ht="19.5" customHeight="1">
      <c r="A8" s="105" t="s">
        <v>38</v>
      </c>
      <c r="B8" s="105" t="s">
        <v>38</v>
      </c>
      <c r="C8" s="105" t="s">
        <v>38</v>
      </c>
      <c r="D8" s="115" t="s">
        <v>38</v>
      </c>
      <c r="E8" s="115" t="s">
        <v>83</v>
      </c>
      <c r="F8" s="116">
        <v>2619.91</v>
      </c>
    </row>
    <row r="9" spans="1:6" ht="19.5" customHeight="1">
      <c r="A9" s="105" t="s">
        <v>38</v>
      </c>
      <c r="B9" s="105" t="s">
        <v>38</v>
      </c>
      <c r="C9" s="105" t="s">
        <v>38</v>
      </c>
      <c r="D9" s="115" t="s">
        <v>38</v>
      </c>
      <c r="E9" s="115" t="s">
        <v>89</v>
      </c>
      <c r="F9" s="116">
        <v>1214.21</v>
      </c>
    </row>
    <row r="10" spans="1:6" ht="19.5" customHeight="1">
      <c r="A10" s="105" t="s">
        <v>84</v>
      </c>
      <c r="B10" s="105" t="s">
        <v>85</v>
      </c>
      <c r="C10" s="105" t="s">
        <v>88</v>
      </c>
      <c r="D10" s="115" t="s">
        <v>86</v>
      </c>
      <c r="E10" s="115" t="s">
        <v>382</v>
      </c>
      <c r="F10" s="116">
        <v>3</v>
      </c>
    </row>
    <row r="11" spans="1:6" ht="19.5" customHeight="1">
      <c r="A11" s="105" t="s">
        <v>84</v>
      </c>
      <c r="B11" s="105" t="s">
        <v>85</v>
      </c>
      <c r="C11" s="105" t="s">
        <v>88</v>
      </c>
      <c r="D11" s="115" t="s">
        <v>86</v>
      </c>
      <c r="E11" s="115" t="s">
        <v>383</v>
      </c>
      <c r="F11" s="116">
        <v>22.62</v>
      </c>
    </row>
    <row r="12" spans="1:6" ht="19.5" customHeight="1">
      <c r="A12" s="105" t="s">
        <v>84</v>
      </c>
      <c r="B12" s="105" t="s">
        <v>85</v>
      </c>
      <c r="C12" s="105" t="s">
        <v>88</v>
      </c>
      <c r="D12" s="115" t="s">
        <v>86</v>
      </c>
      <c r="E12" s="115" t="s">
        <v>384</v>
      </c>
      <c r="F12" s="116">
        <v>37.63</v>
      </c>
    </row>
    <row r="13" spans="1:6" ht="19.5" customHeight="1">
      <c r="A13" s="105" t="s">
        <v>84</v>
      </c>
      <c r="B13" s="105" t="s">
        <v>85</v>
      </c>
      <c r="C13" s="105" t="s">
        <v>88</v>
      </c>
      <c r="D13" s="115" t="s">
        <v>86</v>
      </c>
      <c r="E13" s="115" t="s">
        <v>385</v>
      </c>
      <c r="F13" s="116">
        <v>672.5</v>
      </c>
    </row>
    <row r="14" spans="1:6" ht="19.5" customHeight="1">
      <c r="A14" s="105" t="s">
        <v>84</v>
      </c>
      <c r="B14" s="105" t="s">
        <v>85</v>
      </c>
      <c r="C14" s="105" t="s">
        <v>88</v>
      </c>
      <c r="D14" s="115" t="s">
        <v>86</v>
      </c>
      <c r="E14" s="115" t="s">
        <v>386</v>
      </c>
      <c r="F14" s="116">
        <v>59.99</v>
      </c>
    </row>
    <row r="15" spans="1:6" ht="19.5" customHeight="1">
      <c r="A15" s="105" t="s">
        <v>84</v>
      </c>
      <c r="B15" s="105" t="s">
        <v>85</v>
      </c>
      <c r="C15" s="105" t="s">
        <v>88</v>
      </c>
      <c r="D15" s="115" t="s">
        <v>86</v>
      </c>
      <c r="E15" s="115" t="s">
        <v>387</v>
      </c>
      <c r="F15" s="116">
        <v>182.93</v>
      </c>
    </row>
    <row r="16" spans="1:6" ht="19.5" customHeight="1">
      <c r="A16" s="105" t="s">
        <v>84</v>
      </c>
      <c r="B16" s="105" t="s">
        <v>85</v>
      </c>
      <c r="C16" s="105" t="s">
        <v>88</v>
      </c>
      <c r="D16" s="115" t="s">
        <v>86</v>
      </c>
      <c r="E16" s="115" t="s">
        <v>388</v>
      </c>
      <c r="F16" s="116">
        <v>70.66</v>
      </c>
    </row>
    <row r="17" spans="1:6" ht="19.5" customHeight="1">
      <c r="A17" s="105" t="s">
        <v>84</v>
      </c>
      <c r="B17" s="105" t="s">
        <v>85</v>
      </c>
      <c r="C17" s="105" t="s">
        <v>88</v>
      </c>
      <c r="D17" s="115" t="s">
        <v>86</v>
      </c>
      <c r="E17" s="115" t="s">
        <v>389</v>
      </c>
      <c r="F17" s="116">
        <v>54</v>
      </c>
    </row>
    <row r="18" spans="1:6" ht="19.5" customHeight="1">
      <c r="A18" s="105" t="s">
        <v>84</v>
      </c>
      <c r="B18" s="105" t="s">
        <v>85</v>
      </c>
      <c r="C18" s="105" t="s">
        <v>88</v>
      </c>
      <c r="D18" s="115" t="s">
        <v>86</v>
      </c>
      <c r="E18" s="115" t="s">
        <v>390</v>
      </c>
      <c r="F18" s="116">
        <v>110.88</v>
      </c>
    </row>
    <row r="19" spans="1:6" ht="19.5" customHeight="1">
      <c r="A19" s="105" t="s">
        <v>38</v>
      </c>
      <c r="B19" s="105" t="s">
        <v>38</v>
      </c>
      <c r="C19" s="105" t="s">
        <v>38</v>
      </c>
      <c r="D19" s="115" t="s">
        <v>38</v>
      </c>
      <c r="E19" s="115" t="s">
        <v>93</v>
      </c>
      <c r="F19" s="116">
        <v>203.5</v>
      </c>
    </row>
    <row r="20" spans="1:6" ht="19.5" customHeight="1">
      <c r="A20" s="105" t="s">
        <v>84</v>
      </c>
      <c r="B20" s="105" t="s">
        <v>85</v>
      </c>
      <c r="C20" s="105" t="s">
        <v>92</v>
      </c>
      <c r="D20" s="115" t="s">
        <v>86</v>
      </c>
      <c r="E20" s="115" t="s">
        <v>391</v>
      </c>
      <c r="F20" s="116">
        <v>203.5</v>
      </c>
    </row>
    <row r="21" spans="1:6" ht="19.5" customHeight="1">
      <c r="A21" s="105" t="s">
        <v>38</v>
      </c>
      <c r="B21" s="105" t="s">
        <v>38</v>
      </c>
      <c r="C21" s="105" t="s">
        <v>38</v>
      </c>
      <c r="D21" s="115" t="s">
        <v>38</v>
      </c>
      <c r="E21" s="115" t="s">
        <v>95</v>
      </c>
      <c r="F21" s="116">
        <v>244.97</v>
      </c>
    </row>
    <row r="22" spans="1:6" ht="19.5" customHeight="1">
      <c r="A22" s="105" t="s">
        <v>84</v>
      </c>
      <c r="B22" s="105" t="s">
        <v>85</v>
      </c>
      <c r="C22" s="105" t="s">
        <v>94</v>
      </c>
      <c r="D22" s="115" t="s">
        <v>86</v>
      </c>
      <c r="E22" s="115" t="s">
        <v>392</v>
      </c>
      <c r="F22" s="116">
        <v>244.97</v>
      </c>
    </row>
    <row r="23" spans="1:6" ht="19.5" customHeight="1">
      <c r="A23" s="105" t="s">
        <v>38</v>
      </c>
      <c r="B23" s="105" t="s">
        <v>38</v>
      </c>
      <c r="C23" s="105" t="s">
        <v>38</v>
      </c>
      <c r="D23" s="115" t="s">
        <v>38</v>
      </c>
      <c r="E23" s="115" t="s">
        <v>97</v>
      </c>
      <c r="F23" s="116">
        <v>100</v>
      </c>
    </row>
    <row r="24" spans="1:6" ht="19.5" customHeight="1">
      <c r="A24" s="105" t="s">
        <v>84</v>
      </c>
      <c r="B24" s="105" t="s">
        <v>85</v>
      </c>
      <c r="C24" s="105" t="s">
        <v>96</v>
      </c>
      <c r="D24" s="115" t="s">
        <v>86</v>
      </c>
      <c r="E24" s="115" t="s">
        <v>393</v>
      </c>
      <c r="F24" s="116">
        <v>100</v>
      </c>
    </row>
    <row r="25" spans="1:6" ht="19.5" customHeight="1">
      <c r="A25" s="105" t="s">
        <v>38</v>
      </c>
      <c r="B25" s="105" t="s">
        <v>38</v>
      </c>
      <c r="C25" s="105" t="s">
        <v>38</v>
      </c>
      <c r="D25" s="115" t="s">
        <v>38</v>
      </c>
      <c r="E25" s="115" t="s">
        <v>99</v>
      </c>
      <c r="F25" s="116">
        <v>438</v>
      </c>
    </row>
    <row r="26" spans="1:6" ht="19.5" customHeight="1">
      <c r="A26" s="105" t="s">
        <v>84</v>
      </c>
      <c r="B26" s="105" t="s">
        <v>85</v>
      </c>
      <c r="C26" s="105" t="s">
        <v>98</v>
      </c>
      <c r="D26" s="115" t="s">
        <v>86</v>
      </c>
      <c r="E26" s="115" t="s">
        <v>394</v>
      </c>
      <c r="F26" s="116">
        <v>438</v>
      </c>
    </row>
    <row r="27" spans="1:6" ht="19.5" customHeight="1">
      <c r="A27" s="105" t="s">
        <v>38</v>
      </c>
      <c r="B27" s="105" t="s">
        <v>38</v>
      </c>
      <c r="C27" s="105" t="s">
        <v>38</v>
      </c>
      <c r="D27" s="115" t="s">
        <v>38</v>
      </c>
      <c r="E27" s="115" t="s">
        <v>101</v>
      </c>
      <c r="F27" s="116">
        <v>46.5</v>
      </c>
    </row>
    <row r="28" spans="1:6" ht="19.5" customHeight="1">
      <c r="A28" s="105" t="s">
        <v>84</v>
      </c>
      <c r="B28" s="105" t="s">
        <v>85</v>
      </c>
      <c r="C28" s="105" t="s">
        <v>100</v>
      </c>
      <c r="D28" s="115" t="s">
        <v>86</v>
      </c>
      <c r="E28" s="115" t="s">
        <v>395</v>
      </c>
      <c r="F28" s="116">
        <v>46.5</v>
      </c>
    </row>
    <row r="29" spans="1:6" ht="19.5" customHeight="1">
      <c r="A29" s="105" t="s">
        <v>38</v>
      </c>
      <c r="B29" s="105" t="s">
        <v>38</v>
      </c>
      <c r="C29" s="105" t="s">
        <v>38</v>
      </c>
      <c r="D29" s="115" t="s">
        <v>38</v>
      </c>
      <c r="E29" s="115" t="s">
        <v>103</v>
      </c>
      <c r="F29" s="116">
        <v>372.73</v>
      </c>
    </row>
    <row r="30" spans="1:6" ht="19.5" customHeight="1">
      <c r="A30" s="105" t="s">
        <v>84</v>
      </c>
      <c r="B30" s="105" t="s">
        <v>85</v>
      </c>
      <c r="C30" s="105" t="s">
        <v>102</v>
      </c>
      <c r="D30" s="115" t="s">
        <v>86</v>
      </c>
      <c r="E30" s="115" t="s">
        <v>396</v>
      </c>
      <c r="F30" s="116">
        <v>34.28</v>
      </c>
    </row>
    <row r="31" spans="1:6" ht="19.5" customHeight="1">
      <c r="A31" s="105" t="s">
        <v>84</v>
      </c>
      <c r="B31" s="105" t="s">
        <v>85</v>
      </c>
      <c r="C31" s="105" t="s">
        <v>102</v>
      </c>
      <c r="D31" s="115" t="s">
        <v>86</v>
      </c>
      <c r="E31" s="115" t="s">
        <v>397</v>
      </c>
      <c r="F31" s="116">
        <v>99</v>
      </c>
    </row>
    <row r="32" spans="1:6" ht="19.5" customHeight="1">
      <c r="A32" s="105" t="s">
        <v>84</v>
      </c>
      <c r="B32" s="105" t="s">
        <v>85</v>
      </c>
      <c r="C32" s="105" t="s">
        <v>102</v>
      </c>
      <c r="D32" s="115" t="s">
        <v>86</v>
      </c>
      <c r="E32" s="115" t="s">
        <v>398</v>
      </c>
      <c r="F32" s="116">
        <v>33.09</v>
      </c>
    </row>
    <row r="33" spans="1:6" ht="19.5" customHeight="1">
      <c r="A33" s="105" t="s">
        <v>84</v>
      </c>
      <c r="B33" s="105" t="s">
        <v>85</v>
      </c>
      <c r="C33" s="105" t="s">
        <v>102</v>
      </c>
      <c r="D33" s="115" t="s">
        <v>86</v>
      </c>
      <c r="E33" s="115" t="s">
        <v>399</v>
      </c>
      <c r="F33" s="116">
        <v>72.2</v>
      </c>
    </row>
    <row r="34" spans="1:6" ht="19.5" customHeight="1">
      <c r="A34" s="105" t="s">
        <v>84</v>
      </c>
      <c r="B34" s="105" t="s">
        <v>85</v>
      </c>
      <c r="C34" s="105" t="s">
        <v>102</v>
      </c>
      <c r="D34" s="115" t="s">
        <v>86</v>
      </c>
      <c r="E34" s="115" t="s">
        <v>400</v>
      </c>
      <c r="F34" s="116">
        <v>74.16</v>
      </c>
    </row>
    <row r="35" spans="1:6" ht="19.5" customHeight="1">
      <c r="A35" s="105" t="s">
        <v>84</v>
      </c>
      <c r="B35" s="105" t="s">
        <v>85</v>
      </c>
      <c r="C35" s="105" t="s">
        <v>102</v>
      </c>
      <c r="D35" s="115" t="s">
        <v>86</v>
      </c>
      <c r="E35" s="115" t="s">
        <v>401</v>
      </c>
      <c r="F35" s="116">
        <v>60</v>
      </c>
    </row>
    <row r="36" spans="1:6" ht="19.5" customHeight="1">
      <c r="A36" s="105" t="s">
        <v>38</v>
      </c>
      <c r="B36" s="105" t="s">
        <v>38</v>
      </c>
      <c r="C36" s="105" t="s">
        <v>38</v>
      </c>
      <c r="D36" s="115" t="s">
        <v>38</v>
      </c>
      <c r="E36" s="115" t="s">
        <v>117</v>
      </c>
      <c r="F36" s="116">
        <v>102.5</v>
      </c>
    </row>
    <row r="37" spans="1:6" ht="19.5" customHeight="1">
      <c r="A37" s="105" t="s">
        <v>38</v>
      </c>
      <c r="B37" s="105" t="s">
        <v>38</v>
      </c>
      <c r="C37" s="105" t="s">
        <v>38</v>
      </c>
      <c r="D37" s="115" t="s">
        <v>38</v>
      </c>
      <c r="E37" s="115" t="s">
        <v>118</v>
      </c>
      <c r="F37" s="116">
        <v>102.5</v>
      </c>
    </row>
    <row r="38" spans="1:6" ht="19.5" customHeight="1">
      <c r="A38" s="105" t="s">
        <v>38</v>
      </c>
      <c r="B38" s="105" t="s">
        <v>38</v>
      </c>
      <c r="C38" s="105" t="s">
        <v>38</v>
      </c>
      <c r="D38" s="115" t="s">
        <v>38</v>
      </c>
      <c r="E38" s="115" t="s">
        <v>103</v>
      </c>
      <c r="F38" s="116">
        <v>102.5</v>
      </c>
    </row>
    <row r="39" spans="1:6" ht="19.5" customHeight="1">
      <c r="A39" s="105" t="s">
        <v>84</v>
      </c>
      <c r="B39" s="105" t="s">
        <v>85</v>
      </c>
      <c r="C39" s="105" t="s">
        <v>102</v>
      </c>
      <c r="D39" s="115" t="s">
        <v>119</v>
      </c>
      <c r="E39" s="115" t="s">
        <v>402</v>
      </c>
      <c r="F39" s="116">
        <v>3</v>
      </c>
    </row>
    <row r="40" spans="1:6" ht="19.5" customHeight="1">
      <c r="A40" s="105" t="s">
        <v>84</v>
      </c>
      <c r="B40" s="105" t="s">
        <v>85</v>
      </c>
      <c r="C40" s="105" t="s">
        <v>102</v>
      </c>
      <c r="D40" s="115" t="s">
        <v>119</v>
      </c>
      <c r="E40" s="115" t="s">
        <v>403</v>
      </c>
      <c r="F40" s="116">
        <v>99.5</v>
      </c>
    </row>
    <row r="41" spans="1:6" ht="19.5" customHeight="1">
      <c r="A41" s="105" t="s">
        <v>38</v>
      </c>
      <c r="B41" s="105" t="s">
        <v>38</v>
      </c>
      <c r="C41" s="105" t="s">
        <v>38</v>
      </c>
      <c r="D41" s="115" t="s">
        <v>38</v>
      </c>
      <c r="E41" s="115" t="s">
        <v>120</v>
      </c>
      <c r="F41" s="116">
        <v>45</v>
      </c>
    </row>
    <row r="42" spans="1:6" ht="19.5" customHeight="1">
      <c r="A42" s="105" t="s">
        <v>38</v>
      </c>
      <c r="B42" s="105" t="s">
        <v>38</v>
      </c>
      <c r="C42" s="105" t="s">
        <v>38</v>
      </c>
      <c r="D42" s="115" t="s">
        <v>38</v>
      </c>
      <c r="E42" s="115" t="s">
        <v>121</v>
      </c>
      <c r="F42" s="116">
        <v>45</v>
      </c>
    </row>
    <row r="43" spans="1:6" ht="19.5" customHeight="1">
      <c r="A43" s="105" t="s">
        <v>38</v>
      </c>
      <c r="B43" s="105" t="s">
        <v>38</v>
      </c>
      <c r="C43" s="105" t="s">
        <v>38</v>
      </c>
      <c r="D43" s="115" t="s">
        <v>38</v>
      </c>
      <c r="E43" s="115" t="s">
        <v>123</v>
      </c>
      <c r="F43" s="116">
        <v>45</v>
      </c>
    </row>
    <row r="44" spans="1:6" ht="19.5" customHeight="1">
      <c r="A44" s="105" t="s">
        <v>84</v>
      </c>
      <c r="B44" s="105" t="s">
        <v>85</v>
      </c>
      <c r="C44" s="105" t="s">
        <v>105</v>
      </c>
      <c r="D44" s="115" t="s">
        <v>122</v>
      </c>
      <c r="E44" s="115" t="s">
        <v>404</v>
      </c>
      <c r="F44" s="116">
        <v>45</v>
      </c>
    </row>
    <row r="45" spans="1:6" ht="19.5" customHeight="1">
      <c r="A45" s="105" t="s">
        <v>38</v>
      </c>
      <c r="B45" s="105" t="s">
        <v>38</v>
      </c>
      <c r="C45" s="105" t="s">
        <v>38</v>
      </c>
      <c r="D45" s="115" t="s">
        <v>38</v>
      </c>
      <c r="E45" s="115" t="s">
        <v>125</v>
      </c>
      <c r="F45" s="116">
        <v>137.3</v>
      </c>
    </row>
    <row r="46" spans="1:6" ht="19.5" customHeight="1">
      <c r="A46" s="105" t="s">
        <v>38</v>
      </c>
      <c r="B46" s="105" t="s">
        <v>38</v>
      </c>
      <c r="C46" s="105" t="s">
        <v>38</v>
      </c>
      <c r="D46" s="115" t="s">
        <v>38</v>
      </c>
      <c r="E46" s="115" t="s">
        <v>126</v>
      </c>
      <c r="F46" s="116">
        <v>6.3</v>
      </c>
    </row>
    <row r="47" spans="1:6" ht="19.5" customHeight="1">
      <c r="A47" s="105" t="s">
        <v>38</v>
      </c>
      <c r="B47" s="105" t="s">
        <v>38</v>
      </c>
      <c r="C47" s="105" t="s">
        <v>38</v>
      </c>
      <c r="D47" s="115" t="s">
        <v>38</v>
      </c>
      <c r="E47" s="115" t="s">
        <v>103</v>
      </c>
      <c r="F47" s="116">
        <v>6.3</v>
      </c>
    </row>
    <row r="48" spans="1:6" ht="19.5" customHeight="1">
      <c r="A48" s="105" t="s">
        <v>84</v>
      </c>
      <c r="B48" s="105" t="s">
        <v>85</v>
      </c>
      <c r="C48" s="105" t="s">
        <v>102</v>
      </c>
      <c r="D48" s="115" t="s">
        <v>128</v>
      </c>
      <c r="E48" s="115" t="s">
        <v>405</v>
      </c>
      <c r="F48" s="116">
        <v>6.3</v>
      </c>
    </row>
    <row r="49" spans="1:6" ht="19.5" customHeight="1">
      <c r="A49" s="105" t="s">
        <v>38</v>
      </c>
      <c r="B49" s="105" t="s">
        <v>38</v>
      </c>
      <c r="C49" s="105" t="s">
        <v>38</v>
      </c>
      <c r="D49" s="115" t="s">
        <v>38</v>
      </c>
      <c r="E49" s="115" t="s">
        <v>132</v>
      </c>
      <c r="F49" s="116">
        <v>131</v>
      </c>
    </row>
    <row r="50" spans="1:6" ht="19.5" customHeight="1">
      <c r="A50" s="105" t="s">
        <v>38</v>
      </c>
      <c r="B50" s="105" t="s">
        <v>38</v>
      </c>
      <c r="C50" s="105" t="s">
        <v>38</v>
      </c>
      <c r="D50" s="115" t="s">
        <v>38</v>
      </c>
      <c r="E50" s="115" t="s">
        <v>129</v>
      </c>
      <c r="F50" s="116">
        <v>33</v>
      </c>
    </row>
    <row r="51" spans="1:6" ht="19.5" customHeight="1">
      <c r="A51" s="105" t="s">
        <v>84</v>
      </c>
      <c r="B51" s="105" t="s">
        <v>85</v>
      </c>
      <c r="C51" s="105" t="s">
        <v>127</v>
      </c>
      <c r="D51" s="115" t="s">
        <v>133</v>
      </c>
      <c r="E51" s="115" t="s">
        <v>406</v>
      </c>
      <c r="F51" s="116">
        <v>33</v>
      </c>
    </row>
    <row r="52" spans="1:6" ht="19.5" customHeight="1">
      <c r="A52" s="105" t="s">
        <v>38</v>
      </c>
      <c r="B52" s="105" t="s">
        <v>38</v>
      </c>
      <c r="C52" s="105" t="s">
        <v>38</v>
      </c>
      <c r="D52" s="115" t="s">
        <v>38</v>
      </c>
      <c r="E52" s="115" t="s">
        <v>103</v>
      </c>
      <c r="F52" s="116">
        <v>98</v>
      </c>
    </row>
    <row r="53" spans="1:6" ht="19.5" customHeight="1">
      <c r="A53" s="105" t="s">
        <v>84</v>
      </c>
      <c r="B53" s="105" t="s">
        <v>85</v>
      </c>
      <c r="C53" s="105" t="s">
        <v>102</v>
      </c>
      <c r="D53" s="115" t="s">
        <v>133</v>
      </c>
      <c r="E53" s="115" t="s">
        <v>407</v>
      </c>
      <c r="F53" s="116">
        <v>98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丸小茜茜喵</cp:lastModifiedBy>
  <dcterms:created xsi:type="dcterms:W3CDTF">2021-03-08T00:56:50Z</dcterms:created>
  <dcterms:modified xsi:type="dcterms:W3CDTF">2022-07-26T03:22:51Z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35CBC94D4941463E8367DA7FD90C4076</vt:lpwstr>
  </property>
</Properties>
</file>